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wleya\Desktop\Travel Policy Changes\"/>
    </mc:Choice>
  </mc:AlternateContent>
  <xr:revisionPtr revIDLastSave="0" documentId="13_ncr:1_{49222FF7-5E65-421B-B96C-9F54E3657FA5}" xr6:coauthVersionLast="47" xr6:coauthVersionMax="47" xr10:uidLastSave="{00000000-0000-0000-0000-000000000000}"/>
  <bookViews>
    <workbookView xWindow="28680" yWindow="-120" windowWidth="29040" windowHeight="15840" xr2:uid="{FEF39CED-6236-48C9-BBD4-BEB0C807F10D}"/>
  </bookViews>
  <sheets>
    <sheet name="Main Calculator" sheetId="1" r:id="rId1"/>
    <sheet name="Supporting Graph Data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5" l="1"/>
  <c r="E154" i="5"/>
  <c r="D153" i="5"/>
  <c r="E153" i="5"/>
  <c r="D152" i="5"/>
  <c r="E152" i="5"/>
  <c r="D151" i="5"/>
  <c r="E151" i="5"/>
  <c r="D150" i="5"/>
  <c r="E150" i="5"/>
  <c r="D149" i="5"/>
  <c r="E149" i="5"/>
  <c r="D148" i="5"/>
  <c r="E148" i="5"/>
  <c r="D147" i="5"/>
  <c r="E147" i="5"/>
  <c r="D146" i="5"/>
  <c r="E146" i="5"/>
  <c r="D145" i="5"/>
  <c r="F145" i="5" s="1"/>
  <c r="E145" i="5"/>
  <c r="D144" i="5"/>
  <c r="E144" i="5"/>
  <c r="D143" i="5"/>
  <c r="E143" i="5"/>
  <c r="D142" i="5"/>
  <c r="E142" i="5"/>
  <c r="D141" i="5"/>
  <c r="E141" i="5"/>
  <c r="D140" i="5"/>
  <c r="E140" i="5"/>
  <c r="D139" i="5"/>
  <c r="F139" i="5" s="1"/>
  <c r="E139" i="5"/>
  <c r="D138" i="5"/>
  <c r="E138" i="5"/>
  <c r="D137" i="5"/>
  <c r="E137" i="5"/>
  <c r="D136" i="5"/>
  <c r="F136" i="5" s="1"/>
  <c r="E136" i="5"/>
  <c r="D135" i="5"/>
  <c r="E135" i="5"/>
  <c r="D134" i="5"/>
  <c r="E134" i="5"/>
  <c r="D133" i="5"/>
  <c r="E133" i="5"/>
  <c r="D132" i="5"/>
  <c r="E132" i="5"/>
  <c r="D131" i="5"/>
  <c r="E131" i="5"/>
  <c r="D130" i="5"/>
  <c r="E130" i="5"/>
  <c r="D129" i="5"/>
  <c r="E129" i="5"/>
  <c r="D128" i="5"/>
  <c r="E128" i="5"/>
  <c r="D127" i="5"/>
  <c r="E127" i="5"/>
  <c r="D126" i="5"/>
  <c r="E126" i="5"/>
  <c r="D125" i="5"/>
  <c r="E125" i="5"/>
  <c r="D124" i="5"/>
  <c r="E124" i="5"/>
  <c r="D123" i="5"/>
  <c r="F123" i="5" s="1"/>
  <c r="E123" i="5"/>
  <c r="D122" i="5"/>
  <c r="E122" i="5"/>
  <c r="D121" i="5"/>
  <c r="E121" i="5"/>
  <c r="D120" i="5"/>
  <c r="E120" i="5"/>
  <c r="D119" i="5"/>
  <c r="E119" i="5"/>
  <c r="D118" i="5"/>
  <c r="E118" i="5"/>
  <c r="D117" i="5"/>
  <c r="E117" i="5"/>
  <c r="D116" i="5"/>
  <c r="E116" i="5"/>
  <c r="D115" i="5"/>
  <c r="F115" i="5" s="1"/>
  <c r="E115" i="5"/>
  <c r="D114" i="5"/>
  <c r="E114" i="5"/>
  <c r="D113" i="5"/>
  <c r="E113" i="5"/>
  <c r="D112" i="5"/>
  <c r="F112" i="5" s="1"/>
  <c r="E112" i="5"/>
  <c r="D111" i="5"/>
  <c r="E111" i="5"/>
  <c r="F111" i="5" s="1"/>
  <c r="D110" i="5"/>
  <c r="E110" i="5"/>
  <c r="D109" i="5"/>
  <c r="F109" i="5" s="1"/>
  <c r="E109" i="5"/>
  <c r="D108" i="5"/>
  <c r="E108" i="5"/>
  <c r="D107" i="5"/>
  <c r="E107" i="5"/>
  <c r="F107" i="5" s="1"/>
  <c r="D106" i="5"/>
  <c r="E106" i="5"/>
  <c r="D105" i="5"/>
  <c r="E105" i="5"/>
  <c r="D104" i="5"/>
  <c r="E104" i="5"/>
  <c r="D103" i="5"/>
  <c r="E103" i="5"/>
  <c r="D102" i="5"/>
  <c r="E102" i="5"/>
  <c r="D101" i="5"/>
  <c r="E101" i="5"/>
  <c r="D100" i="5"/>
  <c r="E100" i="5"/>
  <c r="D99" i="5"/>
  <c r="E99" i="5"/>
  <c r="D98" i="5"/>
  <c r="E98" i="5"/>
  <c r="D97" i="5"/>
  <c r="E97" i="5"/>
  <c r="D96" i="5"/>
  <c r="E96" i="5"/>
  <c r="D95" i="5"/>
  <c r="E95" i="5"/>
  <c r="D94" i="5"/>
  <c r="E94" i="5"/>
  <c r="D93" i="5"/>
  <c r="E93" i="5"/>
  <c r="D92" i="5"/>
  <c r="E92" i="5"/>
  <c r="D91" i="5"/>
  <c r="E91" i="5"/>
  <c r="D90" i="5"/>
  <c r="E90" i="5"/>
  <c r="D89" i="5"/>
  <c r="E89" i="5"/>
  <c r="D88" i="5"/>
  <c r="F88" i="5" s="1"/>
  <c r="E88" i="5"/>
  <c r="D87" i="5"/>
  <c r="E87" i="5"/>
  <c r="D86" i="5"/>
  <c r="E86" i="5"/>
  <c r="D85" i="5"/>
  <c r="E85" i="5"/>
  <c r="D84" i="5"/>
  <c r="E84" i="5"/>
  <c r="D83" i="5"/>
  <c r="E83" i="5"/>
  <c r="D82" i="5"/>
  <c r="E82" i="5"/>
  <c r="D81" i="5"/>
  <c r="E81" i="5"/>
  <c r="D80" i="5"/>
  <c r="E80" i="5"/>
  <c r="D79" i="5"/>
  <c r="E79" i="5"/>
  <c r="D78" i="5"/>
  <c r="E78" i="5"/>
  <c r="D77" i="5"/>
  <c r="E77" i="5"/>
  <c r="D76" i="5"/>
  <c r="E76" i="5"/>
  <c r="D75" i="5"/>
  <c r="E75" i="5"/>
  <c r="D74" i="5"/>
  <c r="E74" i="5"/>
  <c r="D73" i="5"/>
  <c r="E73" i="5"/>
  <c r="D72" i="5"/>
  <c r="E72" i="5"/>
  <c r="D71" i="5"/>
  <c r="E71" i="5"/>
  <c r="D70" i="5"/>
  <c r="E70" i="5"/>
  <c r="D69" i="5"/>
  <c r="E69" i="5"/>
  <c r="D68" i="5"/>
  <c r="E68" i="5"/>
  <c r="D67" i="5"/>
  <c r="E67" i="5"/>
  <c r="D66" i="5"/>
  <c r="E66" i="5"/>
  <c r="F66" i="5" s="1"/>
  <c r="D65" i="5"/>
  <c r="E65" i="5"/>
  <c r="D64" i="5"/>
  <c r="E64" i="5"/>
  <c r="D63" i="5"/>
  <c r="E63" i="5"/>
  <c r="D62" i="5"/>
  <c r="E62" i="5"/>
  <c r="F62" i="5" s="1"/>
  <c r="D61" i="5"/>
  <c r="E61" i="5"/>
  <c r="D60" i="5"/>
  <c r="E60" i="5"/>
  <c r="D59" i="5"/>
  <c r="E59" i="5"/>
  <c r="D58" i="5"/>
  <c r="E58" i="5"/>
  <c r="F58" i="5" s="1"/>
  <c r="D57" i="5"/>
  <c r="E57" i="5"/>
  <c r="D56" i="5"/>
  <c r="E56" i="5"/>
  <c r="D55" i="5"/>
  <c r="E55" i="5"/>
  <c r="D54" i="5"/>
  <c r="E54" i="5"/>
  <c r="F54" i="5" s="1"/>
  <c r="D53" i="5"/>
  <c r="E53" i="5"/>
  <c r="D52" i="5"/>
  <c r="E52" i="5"/>
  <c r="D51" i="5"/>
  <c r="E51" i="5"/>
  <c r="D50" i="5"/>
  <c r="E50" i="5"/>
  <c r="F50" i="5" s="1"/>
  <c r="D49" i="5"/>
  <c r="E49" i="5"/>
  <c r="D48" i="5"/>
  <c r="E48" i="5"/>
  <c r="D47" i="5"/>
  <c r="E47" i="5"/>
  <c r="D46" i="5"/>
  <c r="E46" i="5"/>
  <c r="F46" i="5" s="1"/>
  <c r="D45" i="5"/>
  <c r="E45" i="5"/>
  <c r="D44" i="5"/>
  <c r="E44" i="5"/>
  <c r="D43" i="5"/>
  <c r="E43" i="5"/>
  <c r="D42" i="5"/>
  <c r="E42" i="5"/>
  <c r="F42" i="5" s="1"/>
  <c r="D41" i="5"/>
  <c r="E41" i="5"/>
  <c r="D40" i="5"/>
  <c r="E40" i="5"/>
  <c r="D39" i="5"/>
  <c r="F39" i="5" s="1"/>
  <c r="E39" i="5"/>
  <c r="D38" i="5"/>
  <c r="E38" i="5"/>
  <c r="D37" i="5"/>
  <c r="E37" i="5"/>
  <c r="D36" i="5"/>
  <c r="E36" i="5"/>
  <c r="D35" i="5"/>
  <c r="E35" i="5"/>
  <c r="D34" i="5"/>
  <c r="E34" i="5"/>
  <c r="D33" i="5"/>
  <c r="E33" i="5"/>
  <c r="D32" i="5"/>
  <c r="E32" i="5"/>
  <c r="D31" i="5"/>
  <c r="E31" i="5"/>
  <c r="D30" i="5"/>
  <c r="E30" i="5"/>
  <c r="D29" i="5"/>
  <c r="E29" i="5"/>
  <c r="D28" i="5"/>
  <c r="F28" i="5" s="1"/>
  <c r="E28" i="5"/>
  <c r="D27" i="5"/>
  <c r="E27" i="5"/>
  <c r="D26" i="5"/>
  <c r="E26" i="5"/>
  <c r="D25" i="5"/>
  <c r="F25" i="5" s="1"/>
  <c r="E25" i="5"/>
  <c r="D24" i="5"/>
  <c r="E24" i="5"/>
  <c r="D23" i="5"/>
  <c r="E23" i="5"/>
  <c r="D22" i="5"/>
  <c r="E22" i="5"/>
  <c r="D21" i="5"/>
  <c r="E21" i="5"/>
  <c r="D20" i="5"/>
  <c r="F20" i="5" s="1"/>
  <c r="E20" i="5"/>
  <c r="D19" i="5"/>
  <c r="E19" i="5"/>
  <c r="D18" i="5"/>
  <c r="E18" i="5"/>
  <c r="D17" i="5"/>
  <c r="E17" i="5"/>
  <c r="D16" i="5"/>
  <c r="E16" i="5"/>
  <c r="F16" i="5" s="1"/>
  <c r="D15" i="5"/>
  <c r="E15" i="5"/>
  <c r="D14" i="5"/>
  <c r="E14" i="5"/>
  <c r="D13" i="5"/>
  <c r="E13" i="5"/>
  <c r="D12" i="5"/>
  <c r="E12" i="5"/>
  <c r="F12" i="5" s="1"/>
  <c r="D11" i="5"/>
  <c r="E11" i="5"/>
  <c r="D10" i="5"/>
  <c r="E10" i="5"/>
  <c r="D9" i="5"/>
  <c r="E9" i="5"/>
  <c r="D8" i="5"/>
  <c r="E8" i="5"/>
  <c r="F8" i="5" s="1"/>
  <c r="D7" i="5"/>
  <c r="E7" i="5"/>
  <c r="D6" i="5"/>
  <c r="E6" i="5"/>
  <c r="F6" i="5"/>
  <c r="D5" i="5"/>
  <c r="E5" i="5"/>
  <c r="C17" i="1"/>
  <c r="C22" i="1"/>
  <c r="C20" i="1"/>
  <c r="E4" i="5"/>
  <c r="D4" i="5"/>
  <c r="F55" i="5"/>
  <c r="F36" i="5"/>
  <c r="F32" i="5"/>
  <c r="F106" i="5"/>
  <c r="F79" i="5"/>
  <c r="F21" i="5" l="1"/>
  <c r="F121" i="5"/>
  <c r="F125" i="5"/>
  <c r="F129" i="5"/>
  <c r="F133" i="5"/>
  <c r="F137" i="5"/>
  <c r="F141" i="5"/>
  <c r="F70" i="5"/>
  <c r="F86" i="5"/>
  <c r="F122" i="5"/>
  <c r="F126" i="5"/>
  <c r="F130" i="5"/>
  <c r="F134" i="5"/>
  <c r="F138" i="5"/>
  <c r="F142" i="5"/>
  <c r="F65" i="5"/>
  <c r="F69" i="5"/>
  <c r="F77" i="5"/>
  <c r="F81" i="5"/>
  <c r="F85" i="5"/>
  <c r="F89" i="5"/>
  <c r="F93" i="5"/>
  <c r="F97" i="5"/>
  <c r="F101" i="5"/>
  <c r="F105" i="5"/>
  <c r="F116" i="5"/>
  <c r="F22" i="5"/>
  <c r="F148" i="5"/>
  <c r="F74" i="5"/>
  <c r="F78" i="5"/>
  <c r="F82" i="5"/>
  <c r="F90" i="5"/>
  <c r="F23" i="5"/>
  <c r="F27" i="5"/>
  <c r="F31" i="5"/>
  <c r="F35" i="5"/>
  <c r="F114" i="5"/>
  <c r="F43" i="5"/>
  <c r="F47" i="5"/>
  <c r="F51" i="5"/>
  <c r="F59" i="5"/>
  <c r="F63" i="5"/>
  <c r="F67" i="5"/>
  <c r="F118" i="5"/>
  <c r="F5" i="5"/>
  <c r="F24" i="5"/>
  <c r="F9" i="5"/>
  <c r="F13" i="5"/>
  <c r="F17" i="5"/>
  <c r="F40" i="5"/>
  <c r="F44" i="5"/>
  <c r="F48" i="5"/>
  <c r="F92" i="5"/>
  <c r="F96" i="5"/>
  <c r="F100" i="5"/>
  <c r="F104" i="5"/>
  <c r="F108" i="5"/>
  <c r="F110" i="5"/>
  <c r="F49" i="5"/>
  <c r="F61" i="5"/>
  <c r="F73" i="5"/>
  <c r="F95" i="5"/>
  <c r="F103" i="5"/>
  <c r="F149" i="5"/>
  <c r="F11" i="5"/>
  <c r="F15" i="5"/>
  <c r="F19" i="5"/>
  <c r="F26" i="5"/>
  <c r="F30" i="5"/>
  <c r="F34" i="5"/>
  <c r="F38" i="5"/>
  <c r="F53" i="5"/>
  <c r="F57" i="5"/>
  <c r="F68" i="5"/>
  <c r="F72" i="5"/>
  <c r="F76" i="5"/>
  <c r="F80" i="5"/>
  <c r="F84" i="5"/>
  <c r="F99" i="5"/>
  <c r="F117" i="5"/>
  <c r="F144" i="5"/>
  <c r="F151" i="5"/>
  <c r="F152" i="5"/>
  <c r="F153" i="5"/>
  <c r="F94" i="5"/>
  <c r="F119" i="5"/>
  <c r="F127" i="5"/>
  <c r="F131" i="5"/>
  <c r="F135" i="5"/>
  <c r="F146" i="5"/>
  <c r="F10" i="5"/>
  <c r="F14" i="5"/>
  <c r="F18" i="5"/>
  <c r="F29" i="5"/>
  <c r="F33" i="5"/>
  <c r="F37" i="5"/>
  <c r="F52" i="5"/>
  <c r="F56" i="5"/>
  <c r="F60" i="5"/>
  <c r="F71" i="5"/>
  <c r="F75" i="5"/>
  <c r="F83" i="5"/>
  <c r="F87" i="5"/>
  <c r="F98" i="5"/>
  <c r="F102" i="5"/>
  <c r="F143" i="5"/>
  <c r="F150" i="5"/>
  <c r="F154" i="5"/>
  <c r="F7" i="5"/>
  <c r="F41" i="5"/>
  <c r="F45" i="5"/>
  <c r="F64" i="5"/>
  <c r="F91" i="5"/>
  <c r="F113" i="5"/>
  <c r="F120" i="5"/>
  <c r="F124" i="5"/>
  <c r="F128" i="5"/>
  <c r="F132" i="5"/>
  <c r="F140" i="5"/>
  <c r="F147" i="5"/>
  <c r="C23" i="1"/>
  <c r="C26" i="1" s="1"/>
</calcChain>
</file>

<file path=xl/sharedStrings.xml><?xml version="1.0" encoding="utf-8"?>
<sst xmlns="http://schemas.openxmlformats.org/spreadsheetml/2006/main" count="38" uniqueCount="34">
  <si>
    <t>Rental vs Own Car Driving Calculator</t>
  </si>
  <si>
    <t>Input Variables</t>
  </si>
  <si>
    <t>Total Miles to be Traveled</t>
  </si>
  <si>
    <t>Total Days in Trip</t>
  </si>
  <si>
    <t>Car Rental Daily Price *</t>
  </si>
  <si>
    <t>Cost of Gasoline per Gallon **</t>
  </si>
  <si>
    <t>see below</t>
  </si>
  <si>
    <t>Mileage Reimbursement Rate</t>
  </si>
  <si>
    <t>Rental Car Gas Mileage (MPG)</t>
  </si>
  <si>
    <t>Calculated Results</t>
  </si>
  <si>
    <t>Own Car Cost</t>
  </si>
  <si>
    <t>Mileage</t>
  </si>
  <si>
    <t>Rental Car Cost</t>
  </si>
  <si>
    <t>Rental</t>
  </si>
  <si>
    <t>Refueling</t>
  </si>
  <si>
    <t>Total</t>
  </si>
  <si>
    <t>Savings</t>
  </si>
  <si>
    <t>Updated as of 1/3/2025</t>
  </si>
  <si>
    <t>* Car Rental Daily Price</t>
  </si>
  <si>
    <t>* add the following geographic surcharges to the rental cost in these locations</t>
  </si>
  <si>
    <t>Economy/Compact</t>
  </si>
  <si>
    <t>ADD</t>
  </si>
  <si>
    <t>Albany Airport</t>
  </si>
  <si>
    <t>Intermediate/Standard</t>
  </si>
  <si>
    <t xml:space="preserve">Long Island Metro, Westchester Metro </t>
  </si>
  <si>
    <t xml:space="preserve">Fullsize </t>
  </si>
  <si>
    <t>New York City Metro (any location in any of the five boroughs)</t>
  </si>
  <si>
    <t>*geographic surcharges apply</t>
  </si>
  <si>
    <t>Newark Metro</t>
  </si>
  <si>
    <t>** to get the price of gas at the time of your trip go here</t>
  </si>
  <si>
    <t>https://www.newyorkgasprices.com/Retail_Price_Chart.aspx</t>
  </si>
  <si>
    <t>Miles</t>
  </si>
  <si>
    <t>Own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</si>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</sst>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&quot;$&quot;#,##0.0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sz val="10"/>
      <color indexed="9"/>
      <name val="Arial"/>
      <family val="2"/>
    </font>
    <font>
      <b/>
      <sz val="14"/>
      <color indexed="17"/>
      <name val="Arial"/>
      <family val="2"/>
    </font>
    <font>
      <i/>
      <sz val="8"/>
      <name val="Arial"/>
      <family val="2"/>
    </font>
    <font>
      <u/>
      <sz val="10"/>
      <color theme="10"/>
      <name val="Arial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i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0" fontId="4" fillId="0" borderId="2" xfId="0" applyFont="1" applyBorder="1" applyAlignment="1">
      <alignment horizontal="center"/>
    </xf>
    <xf numFmtId="44" fontId="4" fillId="0" borderId="2" xfId="2" applyFont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44" fontId="2" fillId="0" borderId="2" xfId="0" applyNumberFormat="1" applyFont="1" applyBorder="1"/>
    <xf numFmtId="44" fontId="5" fillId="0" borderId="2" xfId="0" applyNumberFormat="1" applyFont="1" applyBorder="1"/>
    <xf numFmtId="43" fontId="6" fillId="0" borderId="2" xfId="0" applyNumberFormat="1" applyFont="1" applyBorder="1"/>
    <xf numFmtId="10" fontId="4" fillId="0" borderId="2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/>
    <xf numFmtId="0" fontId="0" fillId="0" borderId="7" xfId="0" applyBorder="1" applyAlignment="1">
      <alignment horizontal="center"/>
    </xf>
    <xf numFmtId="0" fontId="2" fillId="0" borderId="8" xfId="0" applyFont="1" applyBorder="1"/>
    <xf numFmtId="2" fontId="0" fillId="0" borderId="0" xfId="0" applyNumberFormat="1"/>
    <xf numFmtId="0" fontId="11" fillId="0" borderId="0" xfId="0" applyFont="1"/>
    <xf numFmtId="8" fontId="0" fillId="0" borderId="0" xfId="0" applyNumberFormat="1"/>
    <xf numFmtId="0" fontId="5" fillId="0" borderId="1" xfId="0" applyFont="1" applyBorder="1"/>
    <xf numFmtId="8" fontId="0" fillId="0" borderId="9" xfId="0" applyNumberFormat="1" applyBorder="1"/>
    <xf numFmtId="0" fontId="2" fillId="0" borderId="1" xfId="0" applyFont="1" applyBorder="1"/>
    <xf numFmtId="9" fontId="2" fillId="0" borderId="0" xfId="4" applyFont="1" applyFill="1" applyBorder="1" applyAlignment="1"/>
    <xf numFmtId="9" fontId="0" fillId="0" borderId="0" xfId="4" applyFont="1" applyBorder="1"/>
    <xf numFmtId="9" fontId="0" fillId="0" borderId="0" xfId="4" applyFont="1"/>
    <xf numFmtId="44" fontId="12" fillId="0" borderId="0" xfId="2" applyFont="1" applyFill="1" applyBorder="1"/>
    <xf numFmtId="9" fontId="12" fillId="0" borderId="0" xfId="4" applyFont="1" applyFill="1" applyBorder="1"/>
    <xf numFmtId="9" fontId="12" fillId="0" borderId="0" xfId="4" applyFont="1"/>
    <xf numFmtId="0" fontId="12" fillId="0" borderId="0" xfId="0" applyFont="1"/>
    <xf numFmtId="9" fontId="12" fillId="0" borderId="0" xfId="4" applyFont="1" applyBorder="1"/>
    <xf numFmtId="9" fontId="13" fillId="0" borderId="0" xfId="4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5" fillId="0" borderId="0" xfId="0" applyNumberFormat="1" applyFont="1"/>
    <xf numFmtId="0" fontId="10" fillId="0" borderId="0" xfId="3"/>
    <xf numFmtId="0" fontId="15" fillId="0" borderId="0" xfId="0" applyFont="1"/>
    <xf numFmtId="0" fontId="9" fillId="0" borderId="0" xfId="0" applyFo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2" borderId="12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42188641784667"/>
          <c:y val="5.6250075101952686E-2"/>
          <c:w val="0.7754839191320948"/>
          <c:h val="0.843751126529290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'Supporting Graph Data'!$D$3</c:f>
              <c:strCache>
                <c:ptCount val="1"/>
                <c:pt idx="0">
                  <c:v>Own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'Supporting Graph Data'!$C$4:$C$154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Data'!$D$4:$D$154</c:f>
              <c:numCache>
                <c:formatCode>_("$"* #,##0.00_);_("$"* \(#,##0.00\);_("$"* "-"??_);_(@_)</c:formatCode>
                <c:ptCount val="151"/>
                <c:pt idx="0">
                  <c:v>0</c:v>
                </c:pt>
                <c:pt idx="1">
                  <c:v>2.25</c:v>
                </c:pt>
                <c:pt idx="2">
                  <c:v>4.5</c:v>
                </c:pt>
                <c:pt idx="3">
                  <c:v>6.75</c:v>
                </c:pt>
                <c:pt idx="4">
                  <c:v>9</c:v>
                </c:pt>
                <c:pt idx="5">
                  <c:v>11.25</c:v>
                </c:pt>
                <c:pt idx="6">
                  <c:v>13.5</c:v>
                </c:pt>
                <c:pt idx="7">
                  <c:v>15.75</c:v>
                </c:pt>
                <c:pt idx="8">
                  <c:v>18</c:v>
                </c:pt>
                <c:pt idx="9">
                  <c:v>20.25</c:v>
                </c:pt>
                <c:pt idx="10">
                  <c:v>22.5</c:v>
                </c:pt>
                <c:pt idx="11">
                  <c:v>24.75</c:v>
                </c:pt>
                <c:pt idx="12">
                  <c:v>27</c:v>
                </c:pt>
                <c:pt idx="13">
                  <c:v>29.25</c:v>
                </c:pt>
                <c:pt idx="14">
                  <c:v>31.5</c:v>
                </c:pt>
                <c:pt idx="15">
                  <c:v>33.75</c:v>
                </c:pt>
                <c:pt idx="16">
                  <c:v>36</c:v>
                </c:pt>
                <c:pt idx="17">
                  <c:v>38.25</c:v>
                </c:pt>
                <c:pt idx="18">
                  <c:v>40.5</c:v>
                </c:pt>
                <c:pt idx="19">
                  <c:v>42.75</c:v>
                </c:pt>
                <c:pt idx="20">
                  <c:v>45</c:v>
                </c:pt>
                <c:pt idx="21">
                  <c:v>47.25</c:v>
                </c:pt>
                <c:pt idx="22">
                  <c:v>49.5</c:v>
                </c:pt>
                <c:pt idx="23">
                  <c:v>51.75</c:v>
                </c:pt>
                <c:pt idx="24">
                  <c:v>54</c:v>
                </c:pt>
                <c:pt idx="25">
                  <c:v>56.25</c:v>
                </c:pt>
                <c:pt idx="26">
                  <c:v>58.5</c:v>
                </c:pt>
                <c:pt idx="27">
                  <c:v>60.75</c:v>
                </c:pt>
                <c:pt idx="28">
                  <c:v>63</c:v>
                </c:pt>
                <c:pt idx="29">
                  <c:v>65.25</c:v>
                </c:pt>
                <c:pt idx="30">
                  <c:v>67.5</c:v>
                </c:pt>
                <c:pt idx="31">
                  <c:v>69.75</c:v>
                </c:pt>
                <c:pt idx="32">
                  <c:v>72</c:v>
                </c:pt>
                <c:pt idx="33">
                  <c:v>74.25</c:v>
                </c:pt>
                <c:pt idx="34">
                  <c:v>76.5</c:v>
                </c:pt>
                <c:pt idx="35">
                  <c:v>78.75</c:v>
                </c:pt>
                <c:pt idx="36">
                  <c:v>81</c:v>
                </c:pt>
                <c:pt idx="37">
                  <c:v>83.25</c:v>
                </c:pt>
                <c:pt idx="38">
                  <c:v>85.5</c:v>
                </c:pt>
                <c:pt idx="39">
                  <c:v>87.75</c:v>
                </c:pt>
                <c:pt idx="40">
                  <c:v>90</c:v>
                </c:pt>
                <c:pt idx="41">
                  <c:v>92.25</c:v>
                </c:pt>
                <c:pt idx="42">
                  <c:v>94.5</c:v>
                </c:pt>
                <c:pt idx="43">
                  <c:v>96.75</c:v>
                </c:pt>
                <c:pt idx="44">
                  <c:v>99</c:v>
                </c:pt>
                <c:pt idx="45">
                  <c:v>101.25</c:v>
                </c:pt>
                <c:pt idx="46">
                  <c:v>103.5</c:v>
                </c:pt>
                <c:pt idx="47">
                  <c:v>105.75</c:v>
                </c:pt>
                <c:pt idx="48">
                  <c:v>108</c:v>
                </c:pt>
                <c:pt idx="49">
                  <c:v>110.25</c:v>
                </c:pt>
                <c:pt idx="50">
                  <c:v>112.5</c:v>
                </c:pt>
                <c:pt idx="51">
                  <c:v>114.75</c:v>
                </c:pt>
                <c:pt idx="52">
                  <c:v>117</c:v>
                </c:pt>
                <c:pt idx="53">
                  <c:v>119.25</c:v>
                </c:pt>
                <c:pt idx="54">
                  <c:v>121.5</c:v>
                </c:pt>
                <c:pt idx="55">
                  <c:v>123.75</c:v>
                </c:pt>
                <c:pt idx="56">
                  <c:v>126</c:v>
                </c:pt>
                <c:pt idx="57">
                  <c:v>128.25</c:v>
                </c:pt>
                <c:pt idx="58">
                  <c:v>130.5</c:v>
                </c:pt>
                <c:pt idx="59">
                  <c:v>132.75</c:v>
                </c:pt>
                <c:pt idx="60">
                  <c:v>135</c:v>
                </c:pt>
                <c:pt idx="61">
                  <c:v>137.25</c:v>
                </c:pt>
                <c:pt idx="62">
                  <c:v>139.5</c:v>
                </c:pt>
                <c:pt idx="63">
                  <c:v>141.75</c:v>
                </c:pt>
                <c:pt idx="64">
                  <c:v>144</c:v>
                </c:pt>
                <c:pt idx="65">
                  <c:v>146.25</c:v>
                </c:pt>
                <c:pt idx="66">
                  <c:v>148.5</c:v>
                </c:pt>
                <c:pt idx="67">
                  <c:v>150.75</c:v>
                </c:pt>
                <c:pt idx="68">
                  <c:v>153</c:v>
                </c:pt>
                <c:pt idx="69">
                  <c:v>155.25</c:v>
                </c:pt>
                <c:pt idx="70">
                  <c:v>157.5</c:v>
                </c:pt>
                <c:pt idx="71">
                  <c:v>159.75</c:v>
                </c:pt>
                <c:pt idx="72">
                  <c:v>162</c:v>
                </c:pt>
                <c:pt idx="73">
                  <c:v>164.25</c:v>
                </c:pt>
                <c:pt idx="74">
                  <c:v>166.5</c:v>
                </c:pt>
                <c:pt idx="75">
                  <c:v>168.75</c:v>
                </c:pt>
                <c:pt idx="76">
                  <c:v>171</c:v>
                </c:pt>
                <c:pt idx="77">
                  <c:v>173.25</c:v>
                </c:pt>
                <c:pt idx="78">
                  <c:v>175.5</c:v>
                </c:pt>
                <c:pt idx="79">
                  <c:v>177.75</c:v>
                </c:pt>
                <c:pt idx="80">
                  <c:v>180</c:v>
                </c:pt>
                <c:pt idx="81">
                  <c:v>182.25</c:v>
                </c:pt>
                <c:pt idx="82">
                  <c:v>184.5</c:v>
                </c:pt>
                <c:pt idx="83">
                  <c:v>186.75</c:v>
                </c:pt>
                <c:pt idx="84">
                  <c:v>189</c:v>
                </c:pt>
                <c:pt idx="85">
                  <c:v>191.25</c:v>
                </c:pt>
                <c:pt idx="86">
                  <c:v>193.5</c:v>
                </c:pt>
                <c:pt idx="87">
                  <c:v>195.75</c:v>
                </c:pt>
                <c:pt idx="88">
                  <c:v>198</c:v>
                </c:pt>
                <c:pt idx="89">
                  <c:v>200.25</c:v>
                </c:pt>
                <c:pt idx="90">
                  <c:v>202.5</c:v>
                </c:pt>
                <c:pt idx="91">
                  <c:v>204.75</c:v>
                </c:pt>
                <c:pt idx="92">
                  <c:v>207</c:v>
                </c:pt>
                <c:pt idx="93">
                  <c:v>209.25</c:v>
                </c:pt>
                <c:pt idx="94">
                  <c:v>211.5</c:v>
                </c:pt>
                <c:pt idx="95">
                  <c:v>213.75</c:v>
                </c:pt>
                <c:pt idx="96">
                  <c:v>216</c:v>
                </c:pt>
                <c:pt idx="97">
                  <c:v>218.25</c:v>
                </c:pt>
                <c:pt idx="98">
                  <c:v>220.5</c:v>
                </c:pt>
                <c:pt idx="99">
                  <c:v>222.75</c:v>
                </c:pt>
                <c:pt idx="100">
                  <c:v>225</c:v>
                </c:pt>
                <c:pt idx="101">
                  <c:v>227.25</c:v>
                </c:pt>
                <c:pt idx="102">
                  <c:v>229.5</c:v>
                </c:pt>
                <c:pt idx="103">
                  <c:v>231.75</c:v>
                </c:pt>
                <c:pt idx="104">
                  <c:v>234</c:v>
                </c:pt>
                <c:pt idx="105">
                  <c:v>236.25</c:v>
                </c:pt>
                <c:pt idx="106">
                  <c:v>238.5</c:v>
                </c:pt>
                <c:pt idx="107">
                  <c:v>240.75</c:v>
                </c:pt>
                <c:pt idx="108">
                  <c:v>243</c:v>
                </c:pt>
                <c:pt idx="109">
                  <c:v>245.25</c:v>
                </c:pt>
                <c:pt idx="110">
                  <c:v>247.5</c:v>
                </c:pt>
                <c:pt idx="111">
                  <c:v>249.75</c:v>
                </c:pt>
                <c:pt idx="112">
                  <c:v>252</c:v>
                </c:pt>
                <c:pt idx="113">
                  <c:v>254.25</c:v>
                </c:pt>
                <c:pt idx="114">
                  <c:v>256.5</c:v>
                </c:pt>
                <c:pt idx="115">
                  <c:v>258.75</c:v>
                </c:pt>
                <c:pt idx="116">
                  <c:v>261</c:v>
                </c:pt>
                <c:pt idx="117">
                  <c:v>263.25</c:v>
                </c:pt>
                <c:pt idx="118">
                  <c:v>265.5</c:v>
                </c:pt>
                <c:pt idx="119">
                  <c:v>267.75</c:v>
                </c:pt>
                <c:pt idx="120">
                  <c:v>270</c:v>
                </c:pt>
                <c:pt idx="121">
                  <c:v>272.25</c:v>
                </c:pt>
                <c:pt idx="122">
                  <c:v>274.5</c:v>
                </c:pt>
                <c:pt idx="123">
                  <c:v>276.75</c:v>
                </c:pt>
                <c:pt idx="124">
                  <c:v>279</c:v>
                </c:pt>
                <c:pt idx="125">
                  <c:v>281.25</c:v>
                </c:pt>
                <c:pt idx="126">
                  <c:v>283.5</c:v>
                </c:pt>
                <c:pt idx="127">
                  <c:v>285.75</c:v>
                </c:pt>
                <c:pt idx="128">
                  <c:v>288</c:v>
                </c:pt>
                <c:pt idx="129">
                  <c:v>290.25</c:v>
                </c:pt>
                <c:pt idx="130">
                  <c:v>292.5</c:v>
                </c:pt>
                <c:pt idx="131">
                  <c:v>294.75</c:v>
                </c:pt>
                <c:pt idx="132">
                  <c:v>297</c:v>
                </c:pt>
                <c:pt idx="133">
                  <c:v>299.25</c:v>
                </c:pt>
                <c:pt idx="134">
                  <c:v>301.5</c:v>
                </c:pt>
                <c:pt idx="135">
                  <c:v>303.75</c:v>
                </c:pt>
                <c:pt idx="136">
                  <c:v>306</c:v>
                </c:pt>
                <c:pt idx="137">
                  <c:v>308.25</c:v>
                </c:pt>
                <c:pt idx="138">
                  <c:v>310.5</c:v>
                </c:pt>
                <c:pt idx="139">
                  <c:v>312.75</c:v>
                </c:pt>
                <c:pt idx="140">
                  <c:v>315</c:v>
                </c:pt>
                <c:pt idx="141">
                  <c:v>317.25</c:v>
                </c:pt>
                <c:pt idx="142">
                  <c:v>319.5</c:v>
                </c:pt>
                <c:pt idx="143">
                  <c:v>321.75</c:v>
                </c:pt>
                <c:pt idx="144">
                  <c:v>324</c:v>
                </c:pt>
                <c:pt idx="145">
                  <c:v>326.25</c:v>
                </c:pt>
                <c:pt idx="146">
                  <c:v>328.5</c:v>
                </c:pt>
                <c:pt idx="147">
                  <c:v>330.75</c:v>
                </c:pt>
                <c:pt idx="148">
                  <c:v>333</c:v>
                </c:pt>
                <c:pt idx="149">
                  <c:v>335.25</c:v>
                </c:pt>
                <c:pt idx="150">
                  <c:v>337.5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AA-43B8-AACC-94F6C6ECB942}"/>
            </c:ext>
          </c:extLst>
        </c:ser>
        <c:ser>
          <c:idx val="1"/>
          <c:order val="1"/>
          <c:tx>
            <c:strRef>
              <c:f>'Supporting Graph Data'!$E$3</c:f>
              <c:strCache>
                <c:ptCount val="1"/>
                <c:pt idx="0">
                  <c:v>Rent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'Supporting Graph Data'!$C$4:$C$154</c:f>
              <c:numCache>
                <c:formatCode>General</c:formatCode>
                <c:ptCount val="1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</c:numCache>
            </c:numRef>
          </c:xVal>
          <c:yVal>
            <c:numRef>
              <c:f>'Supporting Graph Data'!$E$4:$E$154</c:f>
              <c:numCache>
                <c:formatCode>_("$"* #,##0.00_);_("$"* \(#,##0.00\);_("$"* "-"??_);_(@_)</c:formatCode>
                <c:ptCount val="151"/>
                <c:pt idx="0">
                  <c:v>268.09999999999997</c:v>
                </c:pt>
                <c:pt idx="1">
                  <c:v>268.5985714285714</c:v>
                </c:pt>
                <c:pt idx="2">
                  <c:v>269.09714285714284</c:v>
                </c:pt>
                <c:pt idx="3">
                  <c:v>269.59571428571428</c:v>
                </c:pt>
                <c:pt idx="4">
                  <c:v>270.09428571428566</c:v>
                </c:pt>
                <c:pt idx="5">
                  <c:v>270.5928571428571</c:v>
                </c:pt>
                <c:pt idx="6">
                  <c:v>271.09142857142854</c:v>
                </c:pt>
                <c:pt idx="7">
                  <c:v>271.58999999999997</c:v>
                </c:pt>
                <c:pt idx="8">
                  <c:v>272.08857142857141</c:v>
                </c:pt>
                <c:pt idx="9">
                  <c:v>272.58714285714285</c:v>
                </c:pt>
                <c:pt idx="10">
                  <c:v>273.08571428571423</c:v>
                </c:pt>
                <c:pt idx="11">
                  <c:v>273.58428571428567</c:v>
                </c:pt>
                <c:pt idx="12">
                  <c:v>274.08285714285711</c:v>
                </c:pt>
                <c:pt idx="13">
                  <c:v>274.58142857142855</c:v>
                </c:pt>
                <c:pt idx="14">
                  <c:v>275.08</c:v>
                </c:pt>
                <c:pt idx="15">
                  <c:v>275.57857142857142</c:v>
                </c:pt>
                <c:pt idx="16">
                  <c:v>276.0771428571428</c:v>
                </c:pt>
                <c:pt idx="17">
                  <c:v>276.57571428571424</c:v>
                </c:pt>
                <c:pt idx="18">
                  <c:v>277.07428571428568</c:v>
                </c:pt>
                <c:pt idx="19">
                  <c:v>277.57285714285712</c:v>
                </c:pt>
                <c:pt idx="20">
                  <c:v>278.07142857142856</c:v>
                </c:pt>
                <c:pt idx="21">
                  <c:v>278.57</c:v>
                </c:pt>
                <c:pt idx="22">
                  <c:v>279.06857142857137</c:v>
                </c:pt>
                <c:pt idx="23">
                  <c:v>279.56714285714281</c:v>
                </c:pt>
                <c:pt idx="24">
                  <c:v>280.06571428571425</c:v>
                </c:pt>
                <c:pt idx="25">
                  <c:v>280.56428571428569</c:v>
                </c:pt>
                <c:pt idx="26">
                  <c:v>281.06285714285713</c:v>
                </c:pt>
                <c:pt idx="27">
                  <c:v>281.56142857142856</c:v>
                </c:pt>
                <c:pt idx="28">
                  <c:v>282.05999999999995</c:v>
                </c:pt>
                <c:pt idx="29">
                  <c:v>282.55857142857138</c:v>
                </c:pt>
                <c:pt idx="30">
                  <c:v>283.05714285714282</c:v>
                </c:pt>
                <c:pt idx="31">
                  <c:v>283.55571428571426</c:v>
                </c:pt>
                <c:pt idx="32">
                  <c:v>284.0542857142857</c:v>
                </c:pt>
                <c:pt idx="33">
                  <c:v>284.55285714285714</c:v>
                </c:pt>
                <c:pt idx="34">
                  <c:v>285.05142857142852</c:v>
                </c:pt>
                <c:pt idx="35">
                  <c:v>285.54999999999995</c:v>
                </c:pt>
                <c:pt idx="36">
                  <c:v>286.04857142857139</c:v>
                </c:pt>
                <c:pt idx="37">
                  <c:v>286.54714285714283</c:v>
                </c:pt>
                <c:pt idx="38">
                  <c:v>287.04571428571427</c:v>
                </c:pt>
                <c:pt idx="39">
                  <c:v>287.54428571428571</c:v>
                </c:pt>
                <c:pt idx="40">
                  <c:v>288.04285714285709</c:v>
                </c:pt>
                <c:pt idx="41">
                  <c:v>288.54142857142853</c:v>
                </c:pt>
                <c:pt idx="42">
                  <c:v>289.03999999999996</c:v>
                </c:pt>
                <c:pt idx="43">
                  <c:v>289.5385714285714</c:v>
                </c:pt>
                <c:pt idx="44">
                  <c:v>290.03714285714284</c:v>
                </c:pt>
                <c:pt idx="45">
                  <c:v>290.53571428571428</c:v>
                </c:pt>
                <c:pt idx="46">
                  <c:v>291.03428571428566</c:v>
                </c:pt>
                <c:pt idx="47">
                  <c:v>291.5328571428571</c:v>
                </c:pt>
                <c:pt idx="48">
                  <c:v>292.03142857142853</c:v>
                </c:pt>
                <c:pt idx="49">
                  <c:v>292.52999999999997</c:v>
                </c:pt>
                <c:pt idx="50">
                  <c:v>293.02857142857141</c:v>
                </c:pt>
                <c:pt idx="51">
                  <c:v>293.52714285714285</c:v>
                </c:pt>
                <c:pt idx="52">
                  <c:v>294.02571428571423</c:v>
                </c:pt>
                <c:pt idx="53">
                  <c:v>294.52428571428567</c:v>
                </c:pt>
                <c:pt idx="54">
                  <c:v>295.02285714285711</c:v>
                </c:pt>
                <c:pt idx="55">
                  <c:v>295.52142857142854</c:v>
                </c:pt>
                <c:pt idx="56">
                  <c:v>296.02</c:v>
                </c:pt>
                <c:pt idx="57">
                  <c:v>296.51857142857142</c:v>
                </c:pt>
                <c:pt idx="58">
                  <c:v>297.0171428571428</c:v>
                </c:pt>
                <c:pt idx="59">
                  <c:v>297.51571428571424</c:v>
                </c:pt>
                <c:pt idx="60">
                  <c:v>298.01428571428568</c:v>
                </c:pt>
                <c:pt idx="61">
                  <c:v>298.51285714285711</c:v>
                </c:pt>
                <c:pt idx="62">
                  <c:v>299.01142857142855</c:v>
                </c:pt>
                <c:pt idx="63">
                  <c:v>299.51</c:v>
                </c:pt>
                <c:pt idx="64">
                  <c:v>300.00857142857137</c:v>
                </c:pt>
                <c:pt idx="65">
                  <c:v>300.50714285714281</c:v>
                </c:pt>
                <c:pt idx="66">
                  <c:v>301.00571428571425</c:v>
                </c:pt>
                <c:pt idx="67">
                  <c:v>301.50428571428569</c:v>
                </c:pt>
                <c:pt idx="68">
                  <c:v>302.00285714285712</c:v>
                </c:pt>
                <c:pt idx="69">
                  <c:v>302.50142857142856</c:v>
                </c:pt>
                <c:pt idx="70">
                  <c:v>303</c:v>
                </c:pt>
                <c:pt idx="71">
                  <c:v>303.49857142857138</c:v>
                </c:pt>
                <c:pt idx="72">
                  <c:v>303.99714285714282</c:v>
                </c:pt>
                <c:pt idx="73">
                  <c:v>304.49571428571426</c:v>
                </c:pt>
                <c:pt idx="74">
                  <c:v>304.9942857142857</c:v>
                </c:pt>
                <c:pt idx="75">
                  <c:v>305.49285714285713</c:v>
                </c:pt>
                <c:pt idx="76">
                  <c:v>305.99142857142851</c:v>
                </c:pt>
                <c:pt idx="77">
                  <c:v>306.48999999999995</c:v>
                </c:pt>
                <c:pt idx="78">
                  <c:v>306.98857142857139</c:v>
                </c:pt>
                <c:pt idx="79">
                  <c:v>307.48714285714283</c:v>
                </c:pt>
                <c:pt idx="80">
                  <c:v>307.98571428571427</c:v>
                </c:pt>
                <c:pt idx="81">
                  <c:v>308.4842857142857</c:v>
                </c:pt>
                <c:pt idx="82">
                  <c:v>308.98285714285709</c:v>
                </c:pt>
                <c:pt idx="83">
                  <c:v>309.48142857142852</c:v>
                </c:pt>
                <c:pt idx="84">
                  <c:v>309.97999999999996</c:v>
                </c:pt>
                <c:pt idx="85">
                  <c:v>310.4785714285714</c:v>
                </c:pt>
                <c:pt idx="86">
                  <c:v>310.97714285714284</c:v>
                </c:pt>
                <c:pt idx="87">
                  <c:v>311.47571428571428</c:v>
                </c:pt>
                <c:pt idx="88">
                  <c:v>311.97428571428566</c:v>
                </c:pt>
                <c:pt idx="89">
                  <c:v>312.47285714285709</c:v>
                </c:pt>
                <c:pt idx="90">
                  <c:v>312.97142857142853</c:v>
                </c:pt>
                <c:pt idx="91">
                  <c:v>313.46999999999997</c:v>
                </c:pt>
                <c:pt idx="92">
                  <c:v>313.96857142857141</c:v>
                </c:pt>
                <c:pt idx="93">
                  <c:v>314.46714285714285</c:v>
                </c:pt>
                <c:pt idx="94">
                  <c:v>314.96571428571428</c:v>
                </c:pt>
                <c:pt idx="95">
                  <c:v>315.46428571428567</c:v>
                </c:pt>
                <c:pt idx="96">
                  <c:v>315.9628571428571</c:v>
                </c:pt>
                <c:pt idx="97">
                  <c:v>316.46142857142854</c:v>
                </c:pt>
                <c:pt idx="98">
                  <c:v>316.95999999999998</c:v>
                </c:pt>
                <c:pt idx="99">
                  <c:v>317.45857142857142</c:v>
                </c:pt>
                <c:pt idx="100">
                  <c:v>317.9571428571428</c:v>
                </c:pt>
                <c:pt idx="101">
                  <c:v>318.45571428571424</c:v>
                </c:pt>
                <c:pt idx="102">
                  <c:v>318.95428571428567</c:v>
                </c:pt>
                <c:pt idx="103">
                  <c:v>319.45285714285711</c:v>
                </c:pt>
                <c:pt idx="104">
                  <c:v>319.95142857142855</c:v>
                </c:pt>
                <c:pt idx="105">
                  <c:v>320.45</c:v>
                </c:pt>
                <c:pt idx="106">
                  <c:v>320.94857142857143</c:v>
                </c:pt>
                <c:pt idx="107">
                  <c:v>321.44714285714281</c:v>
                </c:pt>
                <c:pt idx="108">
                  <c:v>321.94571428571425</c:v>
                </c:pt>
                <c:pt idx="109">
                  <c:v>322.44428571428568</c:v>
                </c:pt>
                <c:pt idx="110">
                  <c:v>322.94285714285712</c:v>
                </c:pt>
                <c:pt idx="111">
                  <c:v>323.44142857142856</c:v>
                </c:pt>
                <c:pt idx="112">
                  <c:v>323.93999999999994</c:v>
                </c:pt>
                <c:pt idx="113">
                  <c:v>324.43857142857138</c:v>
                </c:pt>
                <c:pt idx="114">
                  <c:v>324.93714285714282</c:v>
                </c:pt>
                <c:pt idx="115">
                  <c:v>325.43571428571425</c:v>
                </c:pt>
                <c:pt idx="116">
                  <c:v>325.93428571428569</c:v>
                </c:pt>
                <c:pt idx="117">
                  <c:v>326.43285714285713</c:v>
                </c:pt>
                <c:pt idx="118">
                  <c:v>326.93142857142857</c:v>
                </c:pt>
                <c:pt idx="119">
                  <c:v>327.42999999999995</c:v>
                </c:pt>
                <c:pt idx="120">
                  <c:v>327.92857142857139</c:v>
                </c:pt>
                <c:pt idx="121">
                  <c:v>328.42714285714283</c:v>
                </c:pt>
                <c:pt idx="122">
                  <c:v>328.92571428571426</c:v>
                </c:pt>
                <c:pt idx="123">
                  <c:v>329.4242857142857</c:v>
                </c:pt>
                <c:pt idx="124">
                  <c:v>329.92285714285714</c:v>
                </c:pt>
                <c:pt idx="125">
                  <c:v>330.42142857142852</c:v>
                </c:pt>
                <c:pt idx="126">
                  <c:v>330.91999999999996</c:v>
                </c:pt>
                <c:pt idx="127">
                  <c:v>331.4185714285714</c:v>
                </c:pt>
                <c:pt idx="128">
                  <c:v>331.91714285714284</c:v>
                </c:pt>
                <c:pt idx="129">
                  <c:v>332.41571428571422</c:v>
                </c:pt>
                <c:pt idx="130">
                  <c:v>332.91428571428571</c:v>
                </c:pt>
                <c:pt idx="131">
                  <c:v>333.41285714285709</c:v>
                </c:pt>
                <c:pt idx="132">
                  <c:v>333.91142857142853</c:v>
                </c:pt>
                <c:pt idx="133">
                  <c:v>334.40999999999997</c:v>
                </c:pt>
                <c:pt idx="134">
                  <c:v>334.90857142857141</c:v>
                </c:pt>
                <c:pt idx="135">
                  <c:v>335.40714285714284</c:v>
                </c:pt>
                <c:pt idx="136">
                  <c:v>335.90571428571423</c:v>
                </c:pt>
                <c:pt idx="137">
                  <c:v>336.40428571428572</c:v>
                </c:pt>
                <c:pt idx="138">
                  <c:v>336.9028571428571</c:v>
                </c:pt>
                <c:pt idx="139">
                  <c:v>337.40142857142854</c:v>
                </c:pt>
                <c:pt idx="140">
                  <c:v>337.9</c:v>
                </c:pt>
                <c:pt idx="141">
                  <c:v>338.39857142857142</c:v>
                </c:pt>
                <c:pt idx="142">
                  <c:v>338.89714285714285</c:v>
                </c:pt>
                <c:pt idx="143">
                  <c:v>339.39571428571423</c:v>
                </c:pt>
                <c:pt idx="144">
                  <c:v>339.89428571428567</c:v>
                </c:pt>
                <c:pt idx="145">
                  <c:v>340.39285714285711</c:v>
                </c:pt>
                <c:pt idx="146">
                  <c:v>340.89142857142855</c:v>
                </c:pt>
                <c:pt idx="147">
                  <c:v>341.39</c:v>
                </c:pt>
                <c:pt idx="148">
                  <c:v>341.88857142857137</c:v>
                </c:pt>
                <c:pt idx="149">
                  <c:v>342.38714285714281</c:v>
                </c:pt>
                <c:pt idx="150">
                  <c:v>342.88571428571424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AA-43B8-AACC-94F6C6EC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04591"/>
        <c:axId val="1"/>
      </c:scatterChart>
      <c:valAx>
        <c:axId val="70850459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504591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123825</xdr:rowOff>
    </xdr:from>
    <xdr:to>
      <xdr:col>12</xdr:col>
      <xdr:colOff>485775</xdr:colOff>
      <xdr:row>30</xdr:row>
      <xdr:rowOff>19050</xdr:rowOff>
    </xdr:to>
    <xdr:graphicFrame macro="">
      <xdr:nvGraphicFramePr>
        <xdr:cNvPr id="2740" name="Chart 2">
          <a:extLst>
            <a:ext uri="{FF2B5EF4-FFF2-40B4-BE49-F238E27FC236}">
              <a16:creationId xmlns:a16="http://schemas.microsoft.com/office/drawing/2014/main" id="{3D7E8A06-2E20-8812-F2BE-4E6D441A0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552450</xdr:colOff>
      <xdr:row>10</xdr:row>
      <xdr:rowOff>68580</xdr:rowOff>
    </xdr:from>
    <xdr:to>
      <xdr:col>1</xdr:col>
      <xdr:colOff>1409700</xdr:colOff>
      <xdr:row>12</xdr:row>
      <xdr:rowOff>60960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176C3C8-72C7-59B5-9DF6-FE08DB10F8D1}"/>
            </a:ext>
          </a:extLst>
        </xdr:cNvPr>
        <xdr:cNvSpPr txBox="1">
          <a:spLocks noChangeArrowheads="1"/>
        </xdr:cNvSpPr>
      </xdr:nvSpPr>
      <xdr:spPr bwMode="auto">
        <a:xfrm>
          <a:off x="807720" y="1874520"/>
          <a:ext cx="876300" cy="327660"/>
        </a:xfrm>
        <a:prstGeom prst="rect">
          <a:avLst/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Input variables here</a:t>
          </a:r>
        </a:p>
      </xdr:txBody>
    </xdr:sp>
    <xdr:clientData/>
  </xdr:twoCellAnchor>
  <xdr:twoCellAnchor>
    <xdr:from>
      <xdr:col>1</xdr:col>
      <xdr:colOff>1400175</xdr:colOff>
      <xdr:row>7</xdr:row>
      <xdr:rowOff>114300</xdr:rowOff>
    </xdr:from>
    <xdr:to>
      <xdr:col>2</xdr:col>
      <xdr:colOff>257175</xdr:colOff>
      <xdr:row>12</xdr:row>
      <xdr:rowOff>38100</xdr:rowOff>
    </xdr:to>
    <xdr:sp macro="" textlink="">
      <xdr:nvSpPr>
        <xdr:cNvPr id="2742" name="Line 4">
          <a:extLst>
            <a:ext uri="{FF2B5EF4-FFF2-40B4-BE49-F238E27FC236}">
              <a16:creationId xmlns:a16="http://schemas.microsoft.com/office/drawing/2014/main" id="{C7BC2D5B-6468-3F29-9DAA-A01152708AD4}"/>
            </a:ext>
          </a:extLst>
        </xdr:cNvPr>
        <xdr:cNvSpPr>
          <a:spLocks noChangeShapeType="1"/>
        </xdr:cNvSpPr>
      </xdr:nvSpPr>
      <xdr:spPr bwMode="auto">
        <a:xfrm flipV="1">
          <a:off x="1628775" y="1381125"/>
          <a:ext cx="666750" cy="7429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24</xdr:row>
      <xdr:rowOff>76200</xdr:rowOff>
    </xdr:from>
    <xdr:to>
      <xdr:col>1</xdr:col>
      <xdr:colOff>931606</xdr:colOff>
      <xdr:row>26</xdr:row>
      <xdr:rowOff>68580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7697F90F-0A7F-F0C9-601D-311B24B42563}"/>
            </a:ext>
          </a:extLst>
        </xdr:cNvPr>
        <xdr:cNvSpPr txBox="1">
          <a:spLocks noChangeArrowheads="1"/>
        </xdr:cNvSpPr>
      </xdr:nvSpPr>
      <xdr:spPr bwMode="auto">
        <a:xfrm>
          <a:off x="312420" y="4297680"/>
          <a:ext cx="883920" cy="327660"/>
        </a:xfrm>
        <a:prstGeom prst="rect">
          <a:avLst/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Results appear here</a:t>
          </a:r>
        </a:p>
      </xdr:txBody>
    </xdr:sp>
    <xdr:clientData/>
  </xdr:twoCellAnchor>
  <xdr:twoCellAnchor>
    <xdr:from>
      <xdr:col>1</xdr:col>
      <xdr:colOff>904875</xdr:colOff>
      <xdr:row>23</xdr:row>
      <xdr:rowOff>19050</xdr:rowOff>
    </xdr:from>
    <xdr:to>
      <xdr:col>1</xdr:col>
      <xdr:colOff>1743075</xdr:colOff>
      <xdr:row>24</xdr:row>
      <xdr:rowOff>85725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6E64F934-BA00-4B20-DDEF-EBE01CA4E530}"/>
            </a:ext>
          </a:extLst>
        </xdr:cNvPr>
        <xdr:cNvSpPr>
          <a:spLocks noChangeShapeType="1"/>
        </xdr:cNvSpPr>
      </xdr:nvSpPr>
      <xdr:spPr bwMode="auto">
        <a:xfrm flipV="1">
          <a:off x="1133475" y="3962400"/>
          <a:ext cx="838200" cy="2381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16</xdr:row>
      <xdr:rowOff>142875</xdr:rowOff>
    </xdr:from>
    <xdr:to>
      <xdr:col>1</xdr:col>
      <xdr:colOff>1781175</xdr:colOff>
      <xdr:row>24</xdr:row>
      <xdr:rowOff>95250</xdr:rowOff>
    </xdr:to>
    <xdr:sp macro="" textlink="">
      <xdr:nvSpPr>
        <xdr:cNvPr id="2745" name="Line 7">
          <a:extLst>
            <a:ext uri="{FF2B5EF4-FFF2-40B4-BE49-F238E27FC236}">
              <a16:creationId xmlns:a16="http://schemas.microsoft.com/office/drawing/2014/main" id="{D3CCAB02-880B-F7ED-EC4A-59609C68E831}"/>
            </a:ext>
          </a:extLst>
        </xdr:cNvPr>
        <xdr:cNvSpPr>
          <a:spLocks noChangeShapeType="1"/>
        </xdr:cNvSpPr>
      </xdr:nvSpPr>
      <xdr:spPr bwMode="auto">
        <a:xfrm flipV="1">
          <a:off x="1143000" y="2905125"/>
          <a:ext cx="866775" cy="13049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38100</xdr:colOff>
      <xdr:row>24</xdr:row>
      <xdr:rowOff>106680</xdr:rowOff>
    </xdr:from>
    <xdr:to>
      <xdr:col>4</xdr:col>
      <xdr:colOff>11430</xdr:colOff>
      <xdr:row>26</xdr:row>
      <xdr:rowOff>99060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D3F058E3-5BD1-5DA4-266D-7608A4895FA7}"/>
            </a:ext>
          </a:extLst>
        </xdr:cNvPr>
        <xdr:cNvSpPr txBox="1">
          <a:spLocks noChangeArrowheads="1"/>
        </xdr:cNvSpPr>
      </xdr:nvSpPr>
      <xdr:spPr bwMode="auto">
        <a:xfrm>
          <a:off x="2849880" y="4328160"/>
          <a:ext cx="868680" cy="327660"/>
        </a:xfrm>
        <a:prstGeom prst="rect">
          <a:avLst/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Breakeven appears here</a:t>
          </a:r>
        </a:p>
      </xdr:txBody>
    </xdr:sp>
    <xdr:clientData/>
  </xdr:twoCellAnchor>
  <xdr:twoCellAnchor>
    <xdr:from>
      <xdr:col>4</xdr:col>
      <xdr:colOff>304800</xdr:colOff>
      <xdr:row>24</xdr:row>
      <xdr:rowOff>133350</xdr:rowOff>
    </xdr:from>
    <xdr:to>
      <xdr:col>6</xdr:col>
      <xdr:colOff>28575</xdr:colOff>
      <xdr:row>25</xdr:row>
      <xdr:rowOff>76200</xdr:rowOff>
    </xdr:to>
    <xdr:sp macro="" textlink="">
      <xdr:nvSpPr>
        <xdr:cNvPr id="2747" name="Line 9">
          <a:extLst>
            <a:ext uri="{FF2B5EF4-FFF2-40B4-BE49-F238E27FC236}">
              <a16:creationId xmlns:a16="http://schemas.microsoft.com/office/drawing/2014/main" id="{7D7DC160-85E2-7107-CDCC-C738541D1756}"/>
            </a:ext>
          </a:extLst>
        </xdr:cNvPr>
        <xdr:cNvSpPr>
          <a:spLocks noChangeShapeType="1"/>
        </xdr:cNvSpPr>
      </xdr:nvSpPr>
      <xdr:spPr bwMode="auto">
        <a:xfrm flipV="1">
          <a:off x="3981450" y="4248150"/>
          <a:ext cx="1038225" cy="10477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0</xdr:row>
      <xdr:rowOff>9525</xdr:rowOff>
    </xdr:from>
    <xdr:to>
      <xdr:col>1</xdr:col>
      <xdr:colOff>542925</xdr:colOff>
      <xdr:row>1</xdr:row>
      <xdr:rowOff>104775</xdr:rowOff>
    </xdr:to>
    <xdr:pic>
      <xdr:nvPicPr>
        <xdr:cNvPr id="2748" name="Picture 10" descr="A1">
          <a:extLst>
            <a:ext uri="{FF2B5EF4-FFF2-40B4-BE49-F238E27FC236}">
              <a16:creationId xmlns:a16="http://schemas.microsoft.com/office/drawing/2014/main" id="{DAA45991-1573-6F1E-0702-232260CA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1409700</xdr:colOff>
      <xdr:row>3</xdr:row>
      <xdr:rowOff>76200</xdr:rowOff>
    </xdr:from>
    <xdr:to>
      <xdr:col>2</xdr:col>
      <xdr:colOff>219075</xdr:colOff>
      <xdr:row>12</xdr:row>
      <xdr:rowOff>28575</xdr:rowOff>
    </xdr:to>
    <xdr:sp macro="" textlink="">
      <xdr:nvSpPr>
        <xdr:cNvPr id="2749" name="Line 11">
          <a:extLst>
            <a:ext uri="{FF2B5EF4-FFF2-40B4-BE49-F238E27FC236}">
              <a16:creationId xmlns:a16="http://schemas.microsoft.com/office/drawing/2014/main" id="{554AEAA2-BE05-8213-D3E2-C29F740B31CF}"/>
            </a:ext>
          </a:extLst>
        </xdr:cNvPr>
        <xdr:cNvSpPr>
          <a:spLocks noChangeShapeType="1"/>
        </xdr:cNvSpPr>
      </xdr:nvSpPr>
      <xdr:spPr bwMode="auto">
        <a:xfrm flipV="1">
          <a:off x="1638300" y="685800"/>
          <a:ext cx="619125" cy="14287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yorkgasprices.com/Retail_Price_Char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F22F-7C07-4CEE-AD39-928A96D8BE48}">
  <dimension ref="B1:M38"/>
  <sheetViews>
    <sheetView tabSelected="1" workbookViewId="0">
      <selection activeCell="D9" sqref="D9"/>
    </sheetView>
  </sheetViews>
  <sheetFormatPr defaultRowHeight="12.75" x14ac:dyDescent="0.2"/>
  <cols>
    <col min="1" max="1" width="3.42578125" customWidth="1"/>
    <col min="2" max="2" width="27.140625" customWidth="1"/>
    <col min="3" max="3" width="11.28515625" customWidth="1"/>
    <col min="4" max="4" width="13.28515625" customWidth="1"/>
    <col min="5" max="5" width="10.5703125" customWidth="1"/>
  </cols>
  <sheetData>
    <row r="1" spans="2:13" ht="21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13" ht="13.5" thickBot="1" x14ac:dyDescent="0.25"/>
    <row r="3" spans="2:13" ht="13.5" thickBot="1" x14ac:dyDescent="0.25">
      <c r="B3" s="42" t="s">
        <v>1</v>
      </c>
      <c r="C3" s="47"/>
    </row>
    <row r="4" spans="2:13" ht="13.5" thickTop="1" x14ac:dyDescent="0.2">
      <c r="B4" s="3" t="s">
        <v>2</v>
      </c>
      <c r="C4" s="20">
        <v>1856</v>
      </c>
    </row>
    <row r="5" spans="2:13" x14ac:dyDescent="0.2">
      <c r="B5" s="3" t="s">
        <v>3</v>
      </c>
      <c r="C5" s="9">
        <v>7</v>
      </c>
    </row>
    <row r="6" spans="2:13" x14ac:dyDescent="0.2">
      <c r="B6" s="3" t="s">
        <v>4</v>
      </c>
      <c r="C6" s="10">
        <v>38.299999999999997</v>
      </c>
    </row>
    <row r="7" spans="2:13" x14ac:dyDescent="0.2">
      <c r="B7" s="3"/>
      <c r="C7" s="16"/>
    </row>
    <row r="8" spans="2:13" x14ac:dyDescent="0.2">
      <c r="B8" s="24" t="s">
        <v>5</v>
      </c>
      <c r="C8" s="10">
        <v>3.49</v>
      </c>
      <c r="D8" s="41" t="s">
        <v>6</v>
      </c>
    </row>
    <row r="9" spans="2:13" x14ac:dyDescent="0.2">
      <c r="B9" s="3" t="s">
        <v>7</v>
      </c>
      <c r="C9" s="11">
        <v>0.45</v>
      </c>
      <c r="F9" s="1"/>
    </row>
    <row r="10" spans="2:13" ht="13.5" thickBot="1" x14ac:dyDescent="0.25">
      <c r="B10" s="5" t="s">
        <v>8</v>
      </c>
      <c r="C10" s="12">
        <v>35</v>
      </c>
    </row>
    <row r="11" spans="2:13" x14ac:dyDescent="0.2">
      <c r="C11" s="2"/>
    </row>
    <row r="13" spans="2:13" ht="13.5" thickBot="1" x14ac:dyDescent="0.25"/>
    <row r="14" spans="2:13" ht="13.5" thickBot="1" x14ac:dyDescent="0.25">
      <c r="B14" s="42" t="s">
        <v>9</v>
      </c>
      <c r="C14" s="47"/>
    </row>
    <row r="15" spans="2:13" ht="13.5" thickTop="1" x14ac:dyDescent="0.2">
      <c r="B15" s="3"/>
      <c r="C15" s="4"/>
    </row>
    <row r="16" spans="2:13" x14ac:dyDescent="0.2">
      <c r="B16" s="45" t="s">
        <v>10</v>
      </c>
      <c r="C16" s="46"/>
    </row>
    <row r="17" spans="2:12" x14ac:dyDescent="0.2">
      <c r="B17" s="3" t="s">
        <v>11</v>
      </c>
      <c r="C17" s="13">
        <f>C4*C9</f>
        <v>835.2</v>
      </c>
    </row>
    <row r="18" spans="2:12" ht="13.5" thickBot="1" x14ac:dyDescent="0.25">
      <c r="B18" s="7"/>
      <c r="C18" s="8"/>
    </row>
    <row r="19" spans="2:12" ht="13.5" thickTop="1" x14ac:dyDescent="0.2">
      <c r="B19" s="45" t="s">
        <v>12</v>
      </c>
      <c r="C19" s="46"/>
    </row>
    <row r="20" spans="2:12" x14ac:dyDescent="0.2">
      <c r="B20" s="3" t="s">
        <v>13</v>
      </c>
      <c r="C20" s="14">
        <f>C5*C6</f>
        <v>268.09999999999997</v>
      </c>
    </row>
    <row r="21" spans="2:12" x14ac:dyDescent="0.2">
      <c r="B21" s="3"/>
      <c r="C21" s="14"/>
    </row>
    <row r="22" spans="2:12" ht="15" x14ac:dyDescent="0.35">
      <c r="B22" s="3" t="s">
        <v>14</v>
      </c>
      <c r="C22" s="15">
        <f>C4/C10*C8</f>
        <v>185.0697142857143</v>
      </c>
    </row>
    <row r="23" spans="2:12" x14ac:dyDescent="0.2">
      <c r="B23" s="3" t="s">
        <v>15</v>
      </c>
      <c r="C23" s="13">
        <f>SUM(C20:C22)</f>
        <v>453.16971428571424</v>
      </c>
    </row>
    <row r="24" spans="2:12" ht="13.5" thickBot="1" x14ac:dyDescent="0.25">
      <c r="B24" s="5"/>
      <c r="C24" s="6"/>
    </row>
    <row r="25" spans="2:12" x14ac:dyDescent="0.2">
      <c r="C25" s="2"/>
    </row>
    <row r="26" spans="2:12" x14ac:dyDescent="0.2">
      <c r="B26" s="17" t="s">
        <v>16</v>
      </c>
      <c r="C26" s="18">
        <f>C17-C23</f>
        <v>382.03028571428581</v>
      </c>
    </row>
    <row r="27" spans="2:12" x14ac:dyDescent="0.2">
      <c r="C27" s="2"/>
    </row>
    <row r="29" spans="2:12" x14ac:dyDescent="0.2">
      <c r="B29" s="38" t="s">
        <v>17</v>
      </c>
      <c r="D29" s="21"/>
    </row>
    <row r="30" spans="2:12" x14ac:dyDescent="0.2">
      <c r="D30" s="21"/>
    </row>
    <row r="31" spans="2:12" ht="13.5" thickBot="1" x14ac:dyDescent="0.25">
      <c r="D31" s="21"/>
    </row>
    <row r="32" spans="2:12" ht="13.5" thickBot="1" x14ac:dyDescent="0.25">
      <c r="B32" s="42" t="s">
        <v>18</v>
      </c>
      <c r="C32" s="43"/>
      <c r="D32" s="26"/>
      <c r="E32" s="35" t="s">
        <v>19</v>
      </c>
      <c r="F32" s="27"/>
      <c r="G32" s="27"/>
      <c r="H32" s="28"/>
      <c r="I32" s="29"/>
      <c r="J32" s="29"/>
      <c r="K32" s="29"/>
      <c r="L32" s="29"/>
    </row>
    <row r="33" spans="2:13" ht="13.5" thickTop="1" x14ac:dyDescent="0.2">
      <c r="B33" s="24" t="s">
        <v>20</v>
      </c>
      <c r="C33" s="23">
        <v>36.380000000000003</v>
      </c>
      <c r="D33" s="36" t="s">
        <v>21</v>
      </c>
      <c r="E33" s="30">
        <v>7</v>
      </c>
      <c r="F33" s="31" t="s">
        <v>22</v>
      </c>
      <c r="G33" s="31"/>
      <c r="H33" s="32"/>
      <c r="I33" s="32"/>
      <c r="J33" s="32"/>
      <c r="K33" s="32"/>
      <c r="L33" s="32"/>
      <c r="M33" s="33"/>
    </row>
    <row r="34" spans="2:13" x14ac:dyDescent="0.2">
      <c r="B34" s="24" t="s">
        <v>23</v>
      </c>
      <c r="C34" s="23">
        <v>38.299999999999997</v>
      </c>
      <c r="D34" s="36" t="s">
        <v>21</v>
      </c>
      <c r="E34" s="30">
        <v>7</v>
      </c>
      <c r="F34" s="31" t="s">
        <v>24</v>
      </c>
      <c r="G34" s="31"/>
      <c r="H34" s="32"/>
      <c r="I34" s="32"/>
      <c r="J34" s="32"/>
      <c r="K34" s="32"/>
      <c r="L34" s="32"/>
      <c r="M34" s="33"/>
    </row>
    <row r="35" spans="2:13" ht="13.5" thickBot="1" x14ac:dyDescent="0.25">
      <c r="B35" s="5" t="s">
        <v>25</v>
      </c>
      <c r="C35" s="25">
        <v>41.34</v>
      </c>
      <c r="D35" s="36" t="s">
        <v>21</v>
      </c>
      <c r="E35" s="30">
        <v>23</v>
      </c>
      <c r="F35" s="31" t="s">
        <v>26</v>
      </c>
      <c r="G35" s="31"/>
      <c r="H35" s="34"/>
      <c r="I35" s="32"/>
      <c r="J35" s="32"/>
      <c r="K35" s="32"/>
      <c r="L35" s="32"/>
      <c r="M35" s="33"/>
    </row>
    <row r="36" spans="2:13" x14ac:dyDescent="0.2">
      <c r="B36" s="22" t="s">
        <v>27</v>
      </c>
      <c r="D36" s="37" t="s">
        <v>21</v>
      </c>
      <c r="E36" s="30">
        <v>15</v>
      </c>
      <c r="F36" s="31" t="s">
        <v>28</v>
      </c>
    </row>
    <row r="37" spans="2:13" x14ac:dyDescent="0.2">
      <c r="B37" s="22"/>
    </row>
    <row r="38" spans="2:13" x14ac:dyDescent="0.2">
      <c r="B38" s="40" t="s">
        <v>29</v>
      </c>
      <c r="E38" s="39" t="s">
        <v>30</v>
      </c>
    </row>
  </sheetData>
  <mergeCells count="6">
    <mergeCell ref="B32:C32"/>
    <mergeCell ref="B1:M1"/>
    <mergeCell ref="B16:C16"/>
    <mergeCell ref="B19:C19"/>
    <mergeCell ref="B3:C3"/>
    <mergeCell ref="B14:C14"/>
  </mergeCells>
  <phoneticPr fontId="0" type="noConversion"/>
  <hyperlinks>
    <hyperlink ref="E38" r:id="rId1" xr:uid="{8A11F627-593B-4EAC-BFF0-7572775FC272}"/>
  </hyperlinks>
  <pageMargins left="0.25" right="0.2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18FB-0C6A-4CC7-AF01-F0AA4DE5B62D}">
  <dimension ref="C3:F154"/>
  <sheetViews>
    <sheetView workbookViewId="0">
      <selection activeCell="A2" sqref="A2"/>
    </sheetView>
  </sheetViews>
  <sheetFormatPr defaultRowHeight="12.75" x14ac:dyDescent="0.2"/>
  <cols>
    <col min="6" max="6" width="16.7109375" customWidth="1"/>
  </cols>
  <sheetData>
    <row r="3" spans="3:6" x14ac:dyDescent="0.2">
      <c r="C3" s="19" t="s">
        <v>31</v>
      </c>
      <c r="D3" s="19" t="s">
        <v>32</v>
      </c>
      <c r="E3" s="19" t="s">
        <v>33</v>
      </c>
      <c r="F3" s="19" t="s">
        <v>16</v>
      </c>
    </row>
    <row r="4" spans="3:6" x14ac:dyDescent="0.2">
      <c r="C4">
        <v>0</v>
      </c>
      <c r="D4" s="1">
        <f>C4*'Main Calculator'!$C$9</f>
        <v>0</v>
      </c>
      <c r="E4" s="1">
        <f>'Main Calculator'!$C$6*'Main Calculator'!$C$5+(C4/'Main Calculator'!$C$10*'Main Calculator'!$C$8)</f>
        <v>268.09999999999997</v>
      </c>
    </row>
    <row r="5" spans="3:6" x14ac:dyDescent="0.2">
      <c r="C5">
        <v>5</v>
      </c>
      <c r="D5" s="1">
        <f>C5*'Main Calculator'!$C$9</f>
        <v>2.25</v>
      </c>
      <c r="E5" s="1">
        <f>'Main Calculator'!$C$6*'Main Calculator'!$C$5+(C5/'Main Calculator'!$C$10*'Main Calculator'!$C$8)</f>
        <v>268.5985714285714</v>
      </c>
      <c r="F5" s="1">
        <f>D5-E5</f>
        <v>-266.3485714285714</v>
      </c>
    </row>
    <row r="6" spans="3:6" x14ac:dyDescent="0.2">
      <c r="C6">
        <v>10</v>
      </c>
      <c r="D6" s="1">
        <f>C6*'Main Calculator'!$C$9</f>
        <v>4.5</v>
      </c>
      <c r="E6" s="1">
        <f>'Main Calculator'!$C$6*'Main Calculator'!$C$5+(C6/'Main Calculator'!$C$10*'Main Calculator'!$C$8)</f>
        <v>269.09714285714284</v>
      </c>
      <c r="F6" s="1">
        <f t="shared" ref="F6:F69" si="0">D6-E6</f>
        <v>-264.59714285714284</v>
      </c>
    </row>
    <row r="7" spans="3:6" x14ac:dyDescent="0.2">
      <c r="C7">
        <v>15</v>
      </c>
      <c r="D7" s="1">
        <f>C7*'Main Calculator'!$C$9</f>
        <v>6.75</v>
      </c>
      <c r="E7" s="1">
        <f>'Main Calculator'!$C$6*'Main Calculator'!$C$5+(C7/'Main Calculator'!$C$10*'Main Calculator'!$C$8)</f>
        <v>269.59571428571428</v>
      </c>
      <c r="F7" s="1">
        <f t="shared" si="0"/>
        <v>-262.84571428571428</v>
      </c>
    </row>
    <row r="8" spans="3:6" x14ac:dyDescent="0.2">
      <c r="C8">
        <v>20</v>
      </c>
      <c r="D8" s="1">
        <f>C8*'Main Calculator'!$C$9</f>
        <v>9</v>
      </c>
      <c r="E8" s="1">
        <f>'Main Calculator'!$C$6*'Main Calculator'!$C$5+(C8/'Main Calculator'!$C$10*'Main Calculator'!$C$8)</f>
        <v>270.09428571428566</v>
      </c>
      <c r="F8" s="1">
        <f t="shared" si="0"/>
        <v>-261.09428571428566</v>
      </c>
    </row>
    <row r="9" spans="3:6" x14ac:dyDescent="0.2">
      <c r="C9">
        <v>25</v>
      </c>
      <c r="D9" s="1">
        <f>C9*'Main Calculator'!$C$9</f>
        <v>11.25</v>
      </c>
      <c r="E9" s="1">
        <f>'Main Calculator'!$C$6*'Main Calculator'!$C$5+(C9/'Main Calculator'!$C$10*'Main Calculator'!$C$8)</f>
        <v>270.5928571428571</v>
      </c>
      <c r="F9" s="1">
        <f t="shared" si="0"/>
        <v>-259.3428571428571</v>
      </c>
    </row>
    <row r="10" spans="3:6" x14ac:dyDescent="0.2">
      <c r="C10">
        <v>30</v>
      </c>
      <c r="D10" s="1">
        <f>C10*'Main Calculator'!$C$9</f>
        <v>13.5</v>
      </c>
      <c r="E10" s="1">
        <f>'Main Calculator'!$C$6*'Main Calculator'!$C$5+(C10/'Main Calculator'!$C$10*'Main Calculator'!$C$8)</f>
        <v>271.09142857142854</v>
      </c>
      <c r="F10" s="1">
        <f t="shared" si="0"/>
        <v>-257.59142857142854</v>
      </c>
    </row>
    <row r="11" spans="3:6" x14ac:dyDescent="0.2">
      <c r="C11">
        <v>35</v>
      </c>
      <c r="D11" s="1">
        <f>C11*'Main Calculator'!$C$9</f>
        <v>15.75</v>
      </c>
      <c r="E11" s="1">
        <f>'Main Calculator'!$C$6*'Main Calculator'!$C$5+(C11/'Main Calculator'!$C$10*'Main Calculator'!$C$8)</f>
        <v>271.58999999999997</v>
      </c>
      <c r="F11" s="1">
        <f t="shared" si="0"/>
        <v>-255.83999999999997</v>
      </c>
    </row>
    <row r="12" spans="3:6" x14ac:dyDescent="0.2">
      <c r="C12">
        <v>40</v>
      </c>
      <c r="D12" s="1">
        <f>C12*'Main Calculator'!$C$9</f>
        <v>18</v>
      </c>
      <c r="E12" s="1">
        <f>'Main Calculator'!$C$6*'Main Calculator'!$C$5+(C12/'Main Calculator'!$C$10*'Main Calculator'!$C$8)</f>
        <v>272.08857142857141</v>
      </c>
      <c r="F12" s="1">
        <f t="shared" si="0"/>
        <v>-254.08857142857141</v>
      </c>
    </row>
    <row r="13" spans="3:6" x14ac:dyDescent="0.2">
      <c r="C13">
        <v>45</v>
      </c>
      <c r="D13" s="1">
        <f>C13*'Main Calculator'!$C$9</f>
        <v>20.25</v>
      </c>
      <c r="E13" s="1">
        <f>'Main Calculator'!$C$6*'Main Calculator'!$C$5+(C13/'Main Calculator'!$C$10*'Main Calculator'!$C$8)</f>
        <v>272.58714285714285</v>
      </c>
      <c r="F13" s="1">
        <f t="shared" si="0"/>
        <v>-252.33714285714285</v>
      </c>
    </row>
    <row r="14" spans="3:6" x14ac:dyDescent="0.2">
      <c r="C14">
        <v>50</v>
      </c>
      <c r="D14" s="1">
        <f>C14*'Main Calculator'!$C$9</f>
        <v>22.5</v>
      </c>
      <c r="E14" s="1">
        <f>'Main Calculator'!$C$6*'Main Calculator'!$C$5+(C14/'Main Calculator'!$C$10*'Main Calculator'!$C$8)</f>
        <v>273.08571428571423</v>
      </c>
      <c r="F14" s="1">
        <f t="shared" si="0"/>
        <v>-250.58571428571423</v>
      </c>
    </row>
    <row r="15" spans="3:6" x14ac:dyDescent="0.2">
      <c r="C15">
        <v>55</v>
      </c>
      <c r="D15" s="1">
        <f>C15*'Main Calculator'!$C$9</f>
        <v>24.75</v>
      </c>
      <c r="E15" s="1">
        <f>'Main Calculator'!$C$6*'Main Calculator'!$C$5+(C15/'Main Calculator'!$C$10*'Main Calculator'!$C$8)</f>
        <v>273.58428571428567</v>
      </c>
      <c r="F15" s="1">
        <f t="shared" si="0"/>
        <v>-248.83428571428567</v>
      </c>
    </row>
    <row r="16" spans="3:6" x14ac:dyDescent="0.2">
      <c r="C16">
        <v>60</v>
      </c>
      <c r="D16" s="1">
        <f>C16*'Main Calculator'!$C$9</f>
        <v>27</v>
      </c>
      <c r="E16" s="1">
        <f>'Main Calculator'!$C$6*'Main Calculator'!$C$5+(C16/'Main Calculator'!$C$10*'Main Calculator'!$C$8)</f>
        <v>274.08285714285711</v>
      </c>
      <c r="F16" s="1">
        <f t="shared" si="0"/>
        <v>-247.08285714285711</v>
      </c>
    </row>
    <row r="17" spans="3:6" x14ac:dyDescent="0.2">
      <c r="C17">
        <v>65</v>
      </c>
      <c r="D17" s="1">
        <f>C17*'Main Calculator'!$C$9</f>
        <v>29.25</v>
      </c>
      <c r="E17" s="1">
        <f>'Main Calculator'!$C$6*'Main Calculator'!$C$5+(C17/'Main Calculator'!$C$10*'Main Calculator'!$C$8)</f>
        <v>274.58142857142855</v>
      </c>
      <c r="F17" s="1">
        <f t="shared" si="0"/>
        <v>-245.33142857142855</v>
      </c>
    </row>
    <row r="18" spans="3:6" x14ac:dyDescent="0.2">
      <c r="C18">
        <v>70</v>
      </c>
      <c r="D18" s="1">
        <f>C18*'Main Calculator'!$C$9</f>
        <v>31.5</v>
      </c>
      <c r="E18" s="1">
        <f>'Main Calculator'!$C$6*'Main Calculator'!$C$5+(C18/'Main Calculator'!$C$10*'Main Calculator'!$C$8)</f>
        <v>275.08</v>
      </c>
      <c r="F18" s="1">
        <f t="shared" si="0"/>
        <v>-243.57999999999998</v>
      </c>
    </row>
    <row r="19" spans="3:6" x14ac:dyDescent="0.2">
      <c r="C19">
        <v>75</v>
      </c>
      <c r="D19" s="1">
        <f>C19*'Main Calculator'!$C$9</f>
        <v>33.75</v>
      </c>
      <c r="E19" s="1">
        <f>'Main Calculator'!$C$6*'Main Calculator'!$C$5+(C19/'Main Calculator'!$C$10*'Main Calculator'!$C$8)</f>
        <v>275.57857142857142</v>
      </c>
      <c r="F19" s="1">
        <f t="shared" si="0"/>
        <v>-241.82857142857142</v>
      </c>
    </row>
    <row r="20" spans="3:6" x14ac:dyDescent="0.2">
      <c r="C20">
        <v>80</v>
      </c>
      <c r="D20" s="1">
        <f>C20*'Main Calculator'!$C$9</f>
        <v>36</v>
      </c>
      <c r="E20" s="1">
        <f>'Main Calculator'!$C$6*'Main Calculator'!$C$5+(C20/'Main Calculator'!$C$10*'Main Calculator'!$C$8)</f>
        <v>276.0771428571428</v>
      </c>
      <c r="F20" s="1">
        <f t="shared" si="0"/>
        <v>-240.0771428571428</v>
      </c>
    </row>
    <row r="21" spans="3:6" x14ac:dyDescent="0.2">
      <c r="C21">
        <v>85</v>
      </c>
      <c r="D21" s="1">
        <f>C21*'Main Calculator'!$C$9</f>
        <v>38.25</v>
      </c>
      <c r="E21" s="1">
        <f>'Main Calculator'!$C$6*'Main Calculator'!$C$5+(C21/'Main Calculator'!$C$10*'Main Calculator'!$C$8)</f>
        <v>276.57571428571424</v>
      </c>
      <c r="F21" s="1">
        <f t="shared" si="0"/>
        <v>-238.32571428571424</v>
      </c>
    </row>
    <row r="22" spans="3:6" x14ac:dyDescent="0.2">
      <c r="C22">
        <v>90</v>
      </c>
      <c r="D22" s="1">
        <f>C22*'Main Calculator'!$C$9</f>
        <v>40.5</v>
      </c>
      <c r="E22" s="1">
        <f>'Main Calculator'!$C$6*'Main Calculator'!$C$5+(C22/'Main Calculator'!$C$10*'Main Calculator'!$C$8)</f>
        <v>277.07428571428568</v>
      </c>
      <c r="F22" s="1">
        <f t="shared" si="0"/>
        <v>-236.57428571428568</v>
      </c>
    </row>
    <row r="23" spans="3:6" x14ac:dyDescent="0.2">
      <c r="C23">
        <v>95</v>
      </c>
      <c r="D23" s="1">
        <f>C23*'Main Calculator'!$C$9</f>
        <v>42.75</v>
      </c>
      <c r="E23" s="1">
        <f>'Main Calculator'!$C$6*'Main Calculator'!$C$5+(C23/'Main Calculator'!$C$10*'Main Calculator'!$C$8)</f>
        <v>277.57285714285712</v>
      </c>
      <c r="F23" s="1">
        <f t="shared" si="0"/>
        <v>-234.82285714285712</v>
      </c>
    </row>
    <row r="24" spans="3:6" x14ac:dyDescent="0.2">
      <c r="C24">
        <v>100</v>
      </c>
      <c r="D24" s="1">
        <f>C24*'Main Calculator'!$C$9</f>
        <v>45</v>
      </c>
      <c r="E24" s="1">
        <f>'Main Calculator'!$C$6*'Main Calculator'!$C$5+(C24/'Main Calculator'!$C$10*'Main Calculator'!$C$8)</f>
        <v>278.07142857142856</v>
      </c>
      <c r="F24" s="1">
        <f t="shared" si="0"/>
        <v>-233.07142857142856</v>
      </c>
    </row>
    <row r="25" spans="3:6" x14ac:dyDescent="0.2">
      <c r="C25">
        <v>105</v>
      </c>
      <c r="D25" s="1">
        <f>C25*'Main Calculator'!$C$9</f>
        <v>47.25</v>
      </c>
      <c r="E25" s="1">
        <f>'Main Calculator'!$C$6*'Main Calculator'!$C$5+(C25/'Main Calculator'!$C$10*'Main Calculator'!$C$8)</f>
        <v>278.57</v>
      </c>
      <c r="F25" s="1">
        <f t="shared" si="0"/>
        <v>-231.32</v>
      </c>
    </row>
    <row r="26" spans="3:6" x14ac:dyDescent="0.2">
      <c r="C26">
        <v>110</v>
      </c>
      <c r="D26" s="1">
        <f>C26*'Main Calculator'!$C$9</f>
        <v>49.5</v>
      </c>
      <c r="E26" s="1">
        <f>'Main Calculator'!$C$6*'Main Calculator'!$C$5+(C26/'Main Calculator'!$C$10*'Main Calculator'!$C$8)</f>
        <v>279.06857142857137</v>
      </c>
      <c r="F26" s="1">
        <f t="shared" si="0"/>
        <v>-229.56857142857137</v>
      </c>
    </row>
    <row r="27" spans="3:6" x14ac:dyDescent="0.2">
      <c r="C27">
        <v>115</v>
      </c>
      <c r="D27" s="1">
        <f>C27*'Main Calculator'!$C$9</f>
        <v>51.75</v>
      </c>
      <c r="E27" s="1">
        <f>'Main Calculator'!$C$6*'Main Calculator'!$C$5+(C27/'Main Calculator'!$C$10*'Main Calculator'!$C$8)</f>
        <v>279.56714285714281</v>
      </c>
      <c r="F27" s="1">
        <f t="shared" si="0"/>
        <v>-227.81714285714281</v>
      </c>
    </row>
    <row r="28" spans="3:6" x14ac:dyDescent="0.2">
      <c r="C28">
        <v>120</v>
      </c>
      <c r="D28" s="1">
        <f>C28*'Main Calculator'!$C$9</f>
        <v>54</v>
      </c>
      <c r="E28" s="1">
        <f>'Main Calculator'!$C$6*'Main Calculator'!$C$5+(C28/'Main Calculator'!$C$10*'Main Calculator'!$C$8)</f>
        <v>280.06571428571425</v>
      </c>
      <c r="F28" s="1">
        <f t="shared" si="0"/>
        <v>-226.06571428571425</v>
      </c>
    </row>
    <row r="29" spans="3:6" x14ac:dyDescent="0.2">
      <c r="C29">
        <v>125</v>
      </c>
      <c r="D29" s="1">
        <f>C29*'Main Calculator'!$C$9</f>
        <v>56.25</v>
      </c>
      <c r="E29" s="1">
        <f>'Main Calculator'!$C$6*'Main Calculator'!$C$5+(C29/'Main Calculator'!$C$10*'Main Calculator'!$C$8)</f>
        <v>280.56428571428569</v>
      </c>
      <c r="F29" s="1">
        <f t="shared" si="0"/>
        <v>-224.31428571428569</v>
      </c>
    </row>
    <row r="30" spans="3:6" x14ac:dyDescent="0.2">
      <c r="C30">
        <v>130</v>
      </c>
      <c r="D30" s="1">
        <f>C30*'Main Calculator'!$C$9</f>
        <v>58.5</v>
      </c>
      <c r="E30" s="1">
        <f>'Main Calculator'!$C$6*'Main Calculator'!$C$5+(C30/'Main Calculator'!$C$10*'Main Calculator'!$C$8)</f>
        <v>281.06285714285713</v>
      </c>
      <c r="F30" s="1">
        <f t="shared" si="0"/>
        <v>-222.56285714285713</v>
      </c>
    </row>
    <row r="31" spans="3:6" x14ac:dyDescent="0.2">
      <c r="C31">
        <v>135</v>
      </c>
      <c r="D31" s="1">
        <f>C31*'Main Calculator'!$C$9</f>
        <v>60.75</v>
      </c>
      <c r="E31" s="1">
        <f>'Main Calculator'!$C$6*'Main Calculator'!$C$5+(C31/'Main Calculator'!$C$10*'Main Calculator'!$C$8)</f>
        <v>281.56142857142856</v>
      </c>
      <c r="F31" s="1">
        <f t="shared" si="0"/>
        <v>-220.81142857142856</v>
      </c>
    </row>
    <row r="32" spans="3:6" x14ac:dyDescent="0.2">
      <c r="C32">
        <v>140</v>
      </c>
      <c r="D32" s="1">
        <f>C32*'Main Calculator'!$C$9</f>
        <v>63</v>
      </c>
      <c r="E32" s="1">
        <f>'Main Calculator'!$C$6*'Main Calculator'!$C$5+(C32/'Main Calculator'!$C$10*'Main Calculator'!$C$8)</f>
        <v>282.05999999999995</v>
      </c>
      <c r="F32" s="1">
        <f t="shared" si="0"/>
        <v>-219.05999999999995</v>
      </c>
    </row>
    <row r="33" spans="3:6" x14ac:dyDescent="0.2">
      <c r="C33">
        <v>145</v>
      </c>
      <c r="D33" s="1">
        <f>C33*'Main Calculator'!$C$9</f>
        <v>65.25</v>
      </c>
      <c r="E33" s="1">
        <f>'Main Calculator'!$C$6*'Main Calculator'!$C$5+(C33/'Main Calculator'!$C$10*'Main Calculator'!$C$8)</f>
        <v>282.55857142857138</v>
      </c>
      <c r="F33" s="1">
        <f t="shared" si="0"/>
        <v>-217.30857142857138</v>
      </c>
    </row>
    <row r="34" spans="3:6" x14ac:dyDescent="0.2">
      <c r="C34">
        <v>150</v>
      </c>
      <c r="D34" s="1">
        <f>C34*'Main Calculator'!$C$9</f>
        <v>67.5</v>
      </c>
      <c r="E34" s="1">
        <f>'Main Calculator'!$C$6*'Main Calculator'!$C$5+(C34/'Main Calculator'!$C$10*'Main Calculator'!$C$8)</f>
        <v>283.05714285714282</v>
      </c>
      <c r="F34" s="1">
        <f t="shared" si="0"/>
        <v>-215.55714285714282</v>
      </c>
    </row>
    <row r="35" spans="3:6" x14ac:dyDescent="0.2">
      <c r="C35">
        <v>155</v>
      </c>
      <c r="D35" s="1">
        <f>C35*'Main Calculator'!$C$9</f>
        <v>69.75</v>
      </c>
      <c r="E35" s="1">
        <f>'Main Calculator'!$C$6*'Main Calculator'!$C$5+(C35/'Main Calculator'!$C$10*'Main Calculator'!$C$8)</f>
        <v>283.55571428571426</v>
      </c>
      <c r="F35" s="1">
        <f t="shared" si="0"/>
        <v>-213.80571428571426</v>
      </c>
    </row>
    <row r="36" spans="3:6" x14ac:dyDescent="0.2">
      <c r="C36">
        <v>160</v>
      </c>
      <c r="D36" s="1">
        <f>C36*'Main Calculator'!$C$9</f>
        <v>72</v>
      </c>
      <c r="E36" s="1">
        <f>'Main Calculator'!$C$6*'Main Calculator'!$C$5+(C36/'Main Calculator'!$C$10*'Main Calculator'!$C$8)</f>
        <v>284.0542857142857</v>
      </c>
      <c r="F36" s="1">
        <f t="shared" si="0"/>
        <v>-212.0542857142857</v>
      </c>
    </row>
    <row r="37" spans="3:6" x14ac:dyDescent="0.2">
      <c r="C37">
        <v>165</v>
      </c>
      <c r="D37" s="1">
        <f>C37*'Main Calculator'!$C$9</f>
        <v>74.25</v>
      </c>
      <c r="E37" s="1">
        <f>'Main Calculator'!$C$6*'Main Calculator'!$C$5+(C37/'Main Calculator'!$C$10*'Main Calculator'!$C$8)</f>
        <v>284.55285714285714</v>
      </c>
      <c r="F37" s="1">
        <f t="shared" si="0"/>
        <v>-210.30285714285714</v>
      </c>
    </row>
    <row r="38" spans="3:6" x14ac:dyDescent="0.2">
      <c r="C38">
        <v>170</v>
      </c>
      <c r="D38" s="1">
        <f>C38*'Main Calculator'!$C$9</f>
        <v>76.5</v>
      </c>
      <c r="E38" s="1">
        <f>'Main Calculator'!$C$6*'Main Calculator'!$C$5+(C38/'Main Calculator'!$C$10*'Main Calculator'!$C$8)</f>
        <v>285.05142857142852</v>
      </c>
      <c r="F38" s="1">
        <f t="shared" si="0"/>
        <v>-208.55142857142852</v>
      </c>
    </row>
    <row r="39" spans="3:6" x14ac:dyDescent="0.2">
      <c r="C39">
        <v>175</v>
      </c>
      <c r="D39" s="1">
        <f>C39*'Main Calculator'!$C$9</f>
        <v>78.75</v>
      </c>
      <c r="E39" s="1">
        <f>'Main Calculator'!$C$6*'Main Calculator'!$C$5+(C39/'Main Calculator'!$C$10*'Main Calculator'!$C$8)</f>
        <v>285.54999999999995</v>
      </c>
      <c r="F39" s="1">
        <f t="shared" si="0"/>
        <v>-206.79999999999995</v>
      </c>
    </row>
    <row r="40" spans="3:6" x14ac:dyDescent="0.2">
      <c r="C40">
        <v>180</v>
      </c>
      <c r="D40" s="1">
        <f>C40*'Main Calculator'!$C$9</f>
        <v>81</v>
      </c>
      <c r="E40" s="1">
        <f>'Main Calculator'!$C$6*'Main Calculator'!$C$5+(C40/'Main Calculator'!$C$10*'Main Calculator'!$C$8)</f>
        <v>286.04857142857139</v>
      </c>
      <c r="F40" s="1">
        <f t="shared" si="0"/>
        <v>-205.04857142857139</v>
      </c>
    </row>
    <row r="41" spans="3:6" x14ac:dyDescent="0.2">
      <c r="C41">
        <v>185</v>
      </c>
      <c r="D41" s="1">
        <f>C41*'Main Calculator'!$C$9</f>
        <v>83.25</v>
      </c>
      <c r="E41" s="1">
        <f>'Main Calculator'!$C$6*'Main Calculator'!$C$5+(C41/'Main Calculator'!$C$10*'Main Calculator'!$C$8)</f>
        <v>286.54714285714283</v>
      </c>
      <c r="F41" s="1">
        <f t="shared" si="0"/>
        <v>-203.29714285714283</v>
      </c>
    </row>
    <row r="42" spans="3:6" x14ac:dyDescent="0.2">
      <c r="C42">
        <v>190</v>
      </c>
      <c r="D42" s="1">
        <f>C42*'Main Calculator'!$C$9</f>
        <v>85.5</v>
      </c>
      <c r="E42" s="1">
        <f>'Main Calculator'!$C$6*'Main Calculator'!$C$5+(C42/'Main Calculator'!$C$10*'Main Calculator'!$C$8)</f>
        <v>287.04571428571427</v>
      </c>
      <c r="F42" s="1">
        <f t="shared" si="0"/>
        <v>-201.54571428571427</v>
      </c>
    </row>
    <row r="43" spans="3:6" x14ac:dyDescent="0.2">
      <c r="C43">
        <v>195</v>
      </c>
      <c r="D43" s="1">
        <f>C43*'Main Calculator'!$C$9</f>
        <v>87.75</v>
      </c>
      <c r="E43" s="1">
        <f>'Main Calculator'!$C$6*'Main Calculator'!$C$5+(C43/'Main Calculator'!$C$10*'Main Calculator'!$C$8)</f>
        <v>287.54428571428571</v>
      </c>
      <c r="F43" s="1">
        <f t="shared" si="0"/>
        <v>-199.79428571428571</v>
      </c>
    </row>
    <row r="44" spans="3:6" x14ac:dyDescent="0.2">
      <c r="C44">
        <v>200</v>
      </c>
      <c r="D44" s="1">
        <f>C44*'Main Calculator'!$C$9</f>
        <v>90</v>
      </c>
      <c r="E44" s="1">
        <f>'Main Calculator'!$C$6*'Main Calculator'!$C$5+(C44/'Main Calculator'!$C$10*'Main Calculator'!$C$8)</f>
        <v>288.04285714285709</v>
      </c>
      <c r="F44" s="1">
        <f t="shared" si="0"/>
        <v>-198.04285714285709</v>
      </c>
    </row>
    <row r="45" spans="3:6" x14ac:dyDescent="0.2">
      <c r="C45">
        <v>205</v>
      </c>
      <c r="D45" s="1">
        <f>C45*'Main Calculator'!$C$9</f>
        <v>92.25</v>
      </c>
      <c r="E45" s="1">
        <f>'Main Calculator'!$C$6*'Main Calculator'!$C$5+(C45/'Main Calculator'!$C$10*'Main Calculator'!$C$8)</f>
        <v>288.54142857142853</v>
      </c>
      <c r="F45" s="1">
        <f t="shared" si="0"/>
        <v>-196.29142857142853</v>
      </c>
    </row>
    <row r="46" spans="3:6" x14ac:dyDescent="0.2">
      <c r="C46">
        <v>210</v>
      </c>
      <c r="D46" s="1">
        <f>C46*'Main Calculator'!$C$9</f>
        <v>94.5</v>
      </c>
      <c r="E46" s="1">
        <f>'Main Calculator'!$C$6*'Main Calculator'!$C$5+(C46/'Main Calculator'!$C$10*'Main Calculator'!$C$8)</f>
        <v>289.03999999999996</v>
      </c>
      <c r="F46" s="1">
        <f t="shared" si="0"/>
        <v>-194.53999999999996</v>
      </c>
    </row>
    <row r="47" spans="3:6" x14ac:dyDescent="0.2">
      <c r="C47">
        <v>215</v>
      </c>
      <c r="D47" s="1">
        <f>C47*'Main Calculator'!$C$9</f>
        <v>96.75</v>
      </c>
      <c r="E47" s="1">
        <f>'Main Calculator'!$C$6*'Main Calculator'!$C$5+(C47/'Main Calculator'!$C$10*'Main Calculator'!$C$8)</f>
        <v>289.5385714285714</v>
      </c>
      <c r="F47" s="1">
        <f t="shared" si="0"/>
        <v>-192.7885714285714</v>
      </c>
    </row>
    <row r="48" spans="3:6" x14ac:dyDescent="0.2">
      <c r="C48">
        <v>220</v>
      </c>
      <c r="D48" s="1">
        <f>C48*'Main Calculator'!$C$9</f>
        <v>99</v>
      </c>
      <c r="E48" s="1">
        <f>'Main Calculator'!$C$6*'Main Calculator'!$C$5+(C48/'Main Calculator'!$C$10*'Main Calculator'!$C$8)</f>
        <v>290.03714285714284</v>
      </c>
      <c r="F48" s="1">
        <f t="shared" si="0"/>
        <v>-191.03714285714284</v>
      </c>
    </row>
    <row r="49" spans="3:6" x14ac:dyDescent="0.2">
      <c r="C49">
        <v>225</v>
      </c>
      <c r="D49" s="1">
        <f>C49*'Main Calculator'!$C$9</f>
        <v>101.25</v>
      </c>
      <c r="E49" s="1">
        <f>'Main Calculator'!$C$6*'Main Calculator'!$C$5+(C49/'Main Calculator'!$C$10*'Main Calculator'!$C$8)</f>
        <v>290.53571428571428</v>
      </c>
      <c r="F49" s="1">
        <f t="shared" si="0"/>
        <v>-189.28571428571428</v>
      </c>
    </row>
    <row r="50" spans="3:6" x14ac:dyDescent="0.2">
      <c r="C50">
        <v>230</v>
      </c>
      <c r="D50" s="1">
        <f>C50*'Main Calculator'!$C$9</f>
        <v>103.5</v>
      </c>
      <c r="E50" s="1">
        <f>'Main Calculator'!$C$6*'Main Calculator'!$C$5+(C50/'Main Calculator'!$C$10*'Main Calculator'!$C$8)</f>
        <v>291.03428571428566</v>
      </c>
      <c r="F50" s="1">
        <f t="shared" si="0"/>
        <v>-187.53428571428566</v>
      </c>
    </row>
    <row r="51" spans="3:6" x14ac:dyDescent="0.2">
      <c r="C51">
        <v>235</v>
      </c>
      <c r="D51" s="1">
        <f>C51*'Main Calculator'!$C$9</f>
        <v>105.75</v>
      </c>
      <c r="E51" s="1">
        <f>'Main Calculator'!$C$6*'Main Calculator'!$C$5+(C51/'Main Calculator'!$C$10*'Main Calculator'!$C$8)</f>
        <v>291.5328571428571</v>
      </c>
      <c r="F51" s="1">
        <f t="shared" si="0"/>
        <v>-185.7828571428571</v>
      </c>
    </row>
    <row r="52" spans="3:6" x14ac:dyDescent="0.2">
      <c r="C52">
        <v>240</v>
      </c>
      <c r="D52" s="1">
        <f>C52*'Main Calculator'!$C$9</f>
        <v>108</v>
      </c>
      <c r="E52" s="1">
        <f>'Main Calculator'!$C$6*'Main Calculator'!$C$5+(C52/'Main Calculator'!$C$10*'Main Calculator'!$C$8)</f>
        <v>292.03142857142853</v>
      </c>
      <c r="F52" s="1">
        <f t="shared" si="0"/>
        <v>-184.03142857142853</v>
      </c>
    </row>
    <row r="53" spans="3:6" x14ac:dyDescent="0.2">
      <c r="C53">
        <v>245</v>
      </c>
      <c r="D53" s="1">
        <f>C53*'Main Calculator'!$C$9</f>
        <v>110.25</v>
      </c>
      <c r="E53" s="1">
        <f>'Main Calculator'!$C$6*'Main Calculator'!$C$5+(C53/'Main Calculator'!$C$10*'Main Calculator'!$C$8)</f>
        <v>292.52999999999997</v>
      </c>
      <c r="F53" s="1">
        <f t="shared" si="0"/>
        <v>-182.27999999999997</v>
      </c>
    </row>
    <row r="54" spans="3:6" x14ac:dyDescent="0.2">
      <c r="C54">
        <v>250</v>
      </c>
      <c r="D54" s="1">
        <f>C54*'Main Calculator'!$C$9</f>
        <v>112.5</v>
      </c>
      <c r="E54" s="1">
        <f>'Main Calculator'!$C$6*'Main Calculator'!$C$5+(C54/'Main Calculator'!$C$10*'Main Calculator'!$C$8)</f>
        <v>293.02857142857141</v>
      </c>
      <c r="F54" s="1">
        <f t="shared" si="0"/>
        <v>-180.52857142857141</v>
      </c>
    </row>
    <row r="55" spans="3:6" x14ac:dyDescent="0.2">
      <c r="C55">
        <v>255</v>
      </c>
      <c r="D55" s="1">
        <f>C55*'Main Calculator'!$C$9</f>
        <v>114.75</v>
      </c>
      <c r="E55" s="1">
        <f>'Main Calculator'!$C$6*'Main Calculator'!$C$5+(C55/'Main Calculator'!$C$10*'Main Calculator'!$C$8)</f>
        <v>293.52714285714285</v>
      </c>
      <c r="F55" s="1">
        <f t="shared" si="0"/>
        <v>-178.77714285714285</v>
      </c>
    </row>
    <row r="56" spans="3:6" x14ac:dyDescent="0.2">
      <c r="C56">
        <v>260</v>
      </c>
      <c r="D56" s="1">
        <f>C56*'Main Calculator'!$C$9</f>
        <v>117</v>
      </c>
      <c r="E56" s="1">
        <f>'Main Calculator'!$C$6*'Main Calculator'!$C$5+(C56/'Main Calculator'!$C$10*'Main Calculator'!$C$8)</f>
        <v>294.02571428571423</v>
      </c>
      <c r="F56" s="1">
        <f t="shared" si="0"/>
        <v>-177.02571428571423</v>
      </c>
    </row>
    <row r="57" spans="3:6" x14ac:dyDescent="0.2">
      <c r="C57">
        <v>265</v>
      </c>
      <c r="D57" s="1">
        <f>C57*'Main Calculator'!$C$9</f>
        <v>119.25</v>
      </c>
      <c r="E57" s="1">
        <f>'Main Calculator'!$C$6*'Main Calculator'!$C$5+(C57/'Main Calculator'!$C$10*'Main Calculator'!$C$8)</f>
        <v>294.52428571428567</v>
      </c>
      <c r="F57" s="1">
        <f t="shared" si="0"/>
        <v>-175.27428571428567</v>
      </c>
    </row>
    <row r="58" spans="3:6" x14ac:dyDescent="0.2">
      <c r="C58">
        <v>270</v>
      </c>
      <c r="D58" s="1">
        <f>C58*'Main Calculator'!$C$9</f>
        <v>121.5</v>
      </c>
      <c r="E58" s="1">
        <f>'Main Calculator'!$C$6*'Main Calculator'!$C$5+(C58/'Main Calculator'!$C$10*'Main Calculator'!$C$8)</f>
        <v>295.02285714285711</v>
      </c>
      <c r="F58" s="1">
        <f t="shared" si="0"/>
        <v>-173.52285714285711</v>
      </c>
    </row>
    <row r="59" spans="3:6" x14ac:dyDescent="0.2">
      <c r="C59">
        <v>275</v>
      </c>
      <c r="D59" s="1">
        <f>C59*'Main Calculator'!$C$9</f>
        <v>123.75</v>
      </c>
      <c r="E59" s="1">
        <f>'Main Calculator'!$C$6*'Main Calculator'!$C$5+(C59/'Main Calculator'!$C$10*'Main Calculator'!$C$8)</f>
        <v>295.52142857142854</v>
      </c>
      <c r="F59" s="1">
        <f t="shared" si="0"/>
        <v>-171.77142857142854</v>
      </c>
    </row>
    <row r="60" spans="3:6" x14ac:dyDescent="0.2">
      <c r="C60">
        <v>280</v>
      </c>
      <c r="D60" s="1">
        <f>C60*'Main Calculator'!$C$9</f>
        <v>126</v>
      </c>
      <c r="E60" s="1">
        <f>'Main Calculator'!$C$6*'Main Calculator'!$C$5+(C60/'Main Calculator'!$C$10*'Main Calculator'!$C$8)</f>
        <v>296.02</v>
      </c>
      <c r="F60" s="1">
        <f t="shared" si="0"/>
        <v>-170.01999999999998</v>
      </c>
    </row>
    <row r="61" spans="3:6" x14ac:dyDescent="0.2">
      <c r="C61">
        <v>285</v>
      </c>
      <c r="D61" s="1">
        <f>C61*'Main Calculator'!$C$9</f>
        <v>128.25</v>
      </c>
      <c r="E61" s="1">
        <f>'Main Calculator'!$C$6*'Main Calculator'!$C$5+(C61/'Main Calculator'!$C$10*'Main Calculator'!$C$8)</f>
        <v>296.51857142857142</v>
      </c>
      <c r="F61" s="1">
        <f t="shared" si="0"/>
        <v>-168.26857142857142</v>
      </c>
    </row>
    <row r="62" spans="3:6" x14ac:dyDescent="0.2">
      <c r="C62">
        <v>290</v>
      </c>
      <c r="D62" s="1">
        <f>C62*'Main Calculator'!$C$9</f>
        <v>130.5</v>
      </c>
      <c r="E62" s="1">
        <f>'Main Calculator'!$C$6*'Main Calculator'!$C$5+(C62/'Main Calculator'!$C$10*'Main Calculator'!$C$8)</f>
        <v>297.0171428571428</v>
      </c>
      <c r="F62" s="1">
        <f t="shared" si="0"/>
        <v>-166.5171428571428</v>
      </c>
    </row>
    <row r="63" spans="3:6" x14ac:dyDescent="0.2">
      <c r="C63">
        <v>295</v>
      </c>
      <c r="D63" s="1">
        <f>C63*'Main Calculator'!$C$9</f>
        <v>132.75</v>
      </c>
      <c r="E63" s="1">
        <f>'Main Calculator'!$C$6*'Main Calculator'!$C$5+(C63/'Main Calculator'!$C$10*'Main Calculator'!$C$8)</f>
        <v>297.51571428571424</v>
      </c>
      <c r="F63" s="1">
        <f t="shared" si="0"/>
        <v>-164.76571428571424</v>
      </c>
    </row>
    <row r="64" spans="3:6" x14ac:dyDescent="0.2">
      <c r="C64">
        <v>300</v>
      </c>
      <c r="D64" s="1">
        <f>C64*'Main Calculator'!$C$9</f>
        <v>135</v>
      </c>
      <c r="E64" s="1">
        <f>'Main Calculator'!$C$6*'Main Calculator'!$C$5+(C64/'Main Calculator'!$C$10*'Main Calculator'!$C$8)</f>
        <v>298.01428571428568</v>
      </c>
      <c r="F64" s="1">
        <f t="shared" si="0"/>
        <v>-163.01428571428568</v>
      </c>
    </row>
    <row r="65" spans="3:6" x14ac:dyDescent="0.2">
      <c r="C65">
        <v>305</v>
      </c>
      <c r="D65" s="1">
        <f>C65*'Main Calculator'!$C$9</f>
        <v>137.25</v>
      </c>
      <c r="E65" s="1">
        <f>'Main Calculator'!$C$6*'Main Calculator'!$C$5+(C65/'Main Calculator'!$C$10*'Main Calculator'!$C$8)</f>
        <v>298.51285714285711</v>
      </c>
      <c r="F65" s="1">
        <f t="shared" si="0"/>
        <v>-161.26285714285711</v>
      </c>
    </row>
    <row r="66" spans="3:6" x14ac:dyDescent="0.2">
      <c r="C66">
        <v>310</v>
      </c>
      <c r="D66" s="1">
        <f>C66*'Main Calculator'!$C$9</f>
        <v>139.5</v>
      </c>
      <c r="E66" s="1">
        <f>'Main Calculator'!$C$6*'Main Calculator'!$C$5+(C66/'Main Calculator'!$C$10*'Main Calculator'!$C$8)</f>
        <v>299.01142857142855</v>
      </c>
      <c r="F66" s="1">
        <f t="shared" si="0"/>
        <v>-159.51142857142855</v>
      </c>
    </row>
    <row r="67" spans="3:6" x14ac:dyDescent="0.2">
      <c r="C67">
        <v>315</v>
      </c>
      <c r="D67" s="1">
        <f>C67*'Main Calculator'!$C$9</f>
        <v>141.75</v>
      </c>
      <c r="E67" s="1">
        <f>'Main Calculator'!$C$6*'Main Calculator'!$C$5+(C67/'Main Calculator'!$C$10*'Main Calculator'!$C$8)</f>
        <v>299.51</v>
      </c>
      <c r="F67" s="1">
        <f t="shared" si="0"/>
        <v>-157.76</v>
      </c>
    </row>
    <row r="68" spans="3:6" x14ac:dyDescent="0.2">
      <c r="C68">
        <v>320</v>
      </c>
      <c r="D68" s="1">
        <f>C68*'Main Calculator'!$C$9</f>
        <v>144</v>
      </c>
      <c r="E68" s="1">
        <f>'Main Calculator'!$C$6*'Main Calculator'!$C$5+(C68/'Main Calculator'!$C$10*'Main Calculator'!$C$8)</f>
        <v>300.00857142857137</v>
      </c>
      <c r="F68" s="1">
        <f t="shared" si="0"/>
        <v>-156.00857142857137</v>
      </c>
    </row>
    <row r="69" spans="3:6" x14ac:dyDescent="0.2">
      <c r="C69">
        <v>325</v>
      </c>
      <c r="D69" s="1">
        <f>C69*'Main Calculator'!$C$9</f>
        <v>146.25</v>
      </c>
      <c r="E69" s="1">
        <f>'Main Calculator'!$C$6*'Main Calculator'!$C$5+(C69/'Main Calculator'!$C$10*'Main Calculator'!$C$8)</f>
        <v>300.50714285714281</v>
      </c>
      <c r="F69" s="1">
        <f t="shared" si="0"/>
        <v>-154.25714285714281</v>
      </c>
    </row>
    <row r="70" spans="3:6" x14ac:dyDescent="0.2">
      <c r="C70">
        <v>330</v>
      </c>
      <c r="D70" s="1">
        <f>C70*'Main Calculator'!$C$9</f>
        <v>148.5</v>
      </c>
      <c r="E70" s="1">
        <f>'Main Calculator'!$C$6*'Main Calculator'!$C$5+(C70/'Main Calculator'!$C$10*'Main Calculator'!$C$8)</f>
        <v>301.00571428571425</v>
      </c>
      <c r="F70" s="1">
        <f t="shared" ref="F70:F133" si="1">D70-E70</f>
        <v>-152.50571428571425</v>
      </c>
    </row>
    <row r="71" spans="3:6" x14ac:dyDescent="0.2">
      <c r="C71">
        <v>335</v>
      </c>
      <c r="D71" s="1">
        <f>C71*'Main Calculator'!$C$9</f>
        <v>150.75</v>
      </c>
      <c r="E71" s="1">
        <f>'Main Calculator'!$C$6*'Main Calculator'!$C$5+(C71/'Main Calculator'!$C$10*'Main Calculator'!$C$8)</f>
        <v>301.50428571428569</v>
      </c>
      <c r="F71" s="1">
        <f t="shared" si="1"/>
        <v>-150.75428571428569</v>
      </c>
    </row>
    <row r="72" spans="3:6" x14ac:dyDescent="0.2">
      <c r="C72">
        <v>340</v>
      </c>
      <c r="D72" s="1">
        <f>C72*'Main Calculator'!$C$9</f>
        <v>153</v>
      </c>
      <c r="E72" s="1">
        <f>'Main Calculator'!$C$6*'Main Calculator'!$C$5+(C72/'Main Calculator'!$C$10*'Main Calculator'!$C$8)</f>
        <v>302.00285714285712</v>
      </c>
      <c r="F72" s="1">
        <f t="shared" si="1"/>
        <v>-149.00285714285712</v>
      </c>
    </row>
    <row r="73" spans="3:6" x14ac:dyDescent="0.2">
      <c r="C73">
        <v>345</v>
      </c>
      <c r="D73" s="1">
        <f>C73*'Main Calculator'!$C$9</f>
        <v>155.25</v>
      </c>
      <c r="E73" s="1">
        <f>'Main Calculator'!$C$6*'Main Calculator'!$C$5+(C73/'Main Calculator'!$C$10*'Main Calculator'!$C$8)</f>
        <v>302.50142857142856</v>
      </c>
      <c r="F73" s="1">
        <f t="shared" si="1"/>
        <v>-147.25142857142856</v>
      </c>
    </row>
    <row r="74" spans="3:6" x14ac:dyDescent="0.2">
      <c r="C74">
        <v>350</v>
      </c>
      <c r="D74" s="1">
        <f>C74*'Main Calculator'!$C$9</f>
        <v>157.5</v>
      </c>
      <c r="E74" s="1">
        <f>'Main Calculator'!$C$6*'Main Calculator'!$C$5+(C74/'Main Calculator'!$C$10*'Main Calculator'!$C$8)</f>
        <v>303</v>
      </c>
      <c r="F74" s="1">
        <f t="shared" si="1"/>
        <v>-145.5</v>
      </c>
    </row>
    <row r="75" spans="3:6" x14ac:dyDescent="0.2">
      <c r="C75">
        <v>355</v>
      </c>
      <c r="D75" s="1">
        <f>C75*'Main Calculator'!$C$9</f>
        <v>159.75</v>
      </c>
      <c r="E75" s="1">
        <f>'Main Calculator'!$C$6*'Main Calculator'!$C$5+(C75/'Main Calculator'!$C$10*'Main Calculator'!$C$8)</f>
        <v>303.49857142857138</v>
      </c>
      <c r="F75" s="1">
        <f t="shared" si="1"/>
        <v>-143.74857142857138</v>
      </c>
    </row>
    <row r="76" spans="3:6" x14ac:dyDescent="0.2">
      <c r="C76">
        <v>360</v>
      </c>
      <c r="D76" s="1">
        <f>C76*'Main Calculator'!$C$9</f>
        <v>162</v>
      </c>
      <c r="E76" s="1">
        <f>'Main Calculator'!$C$6*'Main Calculator'!$C$5+(C76/'Main Calculator'!$C$10*'Main Calculator'!$C$8)</f>
        <v>303.99714285714282</v>
      </c>
      <c r="F76" s="1">
        <f t="shared" si="1"/>
        <v>-141.99714285714282</v>
      </c>
    </row>
    <row r="77" spans="3:6" x14ac:dyDescent="0.2">
      <c r="C77">
        <v>365</v>
      </c>
      <c r="D77" s="1">
        <f>C77*'Main Calculator'!$C$9</f>
        <v>164.25</v>
      </c>
      <c r="E77" s="1">
        <f>'Main Calculator'!$C$6*'Main Calculator'!$C$5+(C77/'Main Calculator'!$C$10*'Main Calculator'!$C$8)</f>
        <v>304.49571428571426</v>
      </c>
      <c r="F77" s="1">
        <f t="shared" si="1"/>
        <v>-140.24571428571426</v>
      </c>
    </row>
    <row r="78" spans="3:6" x14ac:dyDescent="0.2">
      <c r="C78">
        <v>370</v>
      </c>
      <c r="D78" s="1">
        <f>C78*'Main Calculator'!$C$9</f>
        <v>166.5</v>
      </c>
      <c r="E78" s="1">
        <f>'Main Calculator'!$C$6*'Main Calculator'!$C$5+(C78/'Main Calculator'!$C$10*'Main Calculator'!$C$8)</f>
        <v>304.9942857142857</v>
      </c>
      <c r="F78" s="1">
        <f t="shared" si="1"/>
        <v>-138.4942857142857</v>
      </c>
    </row>
    <row r="79" spans="3:6" x14ac:dyDescent="0.2">
      <c r="C79">
        <v>375</v>
      </c>
      <c r="D79" s="1">
        <f>C79*'Main Calculator'!$C$9</f>
        <v>168.75</v>
      </c>
      <c r="E79" s="1">
        <f>'Main Calculator'!$C$6*'Main Calculator'!$C$5+(C79/'Main Calculator'!$C$10*'Main Calculator'!$C$8)</f>
        <v>305.49285714285713</v>
      </c>
      <c r="F79" s="1">
        <f t="shared" si="1"/>
        <v>-136.74285714285713</v>
      </c>
    </row>
    <row r="80" spans="3:6" x14ac:dyDescent="0.2">
      <c r="C80">
        <v>380</v>
      </c>
      <c r="D80" s="1">
        <f>C80*'Main Calculator'!$C$9</f>
        <v>171</v>
      </c>
      <c r="E80" s="1">
        <f>'Main Calculator'!$C$6*'Main Calculator'!$C$5+(C80/'Main Calculator'!$C$10*'Main Calculator'!$C$8)</f>
        <v>305.99142857142851</v>
      </c>
      <c r="F80" s="1">
        <f t="shared" si="1"/>
        <v>-134.99142857142851</v>
      </c>
    </row>
    <row r="81" spans="3:6" x14ac:dyDescent="0.2">
      <c r="C81">
        <v>385</v>
      </c>
      <c r="D81" s="1">
        <f>C81*'Main Calculator'!$C$9</f>
        <v>173.25</v>
      </c>
      <c r="E81" s="1">
        <f>'Main Calculator'!$C$6*'Main Calculator'!$C$5+(C81/'Main Calculator'!$C$10*'Main Calculator'!$C$8)</f>
        <v>306.48999999999995</v>
      </c>
      <c r="F81" s="1">
        <f t="shared" si="1"/>
        <v>-133.23999999999995</v>
      </c>
    </row>
    <row r="82" spans="3:6" x14ac:dyDescent="0.2">
      <c r="C82">
        <v>390</v>
      </c>
      <c r="D82" s="1">
        <f>C82*'Main Calculator'!$C$9</f>
        <v>175.5</v>
      </c>
      <c r="E82" s="1">
        <f>'Main Calculator'!$C$6*'Main Calculator'!$C$5+(C82/'Main Calculator'!$C$10*'Main Calculator'!$C$8)</f>
        <v>306.98857142857139</v>
      </c>
      <c r="F82" s="1">
        <f t="shared" si="1"/>
        <v>-131.48857142857139</v>
      </c>
    </row>
    <row r="83" spans="3:6" x14ac:dyDescent="0.2">
      <c r="C83">
        <v>395</v>
      </c>
      <c r="D83" s="1">
        <f>C83*'Main Calculator'!$C$9</f>
        <v>177.75</v>
      </c>
      <c r="E83" s="1">
        <f>'Main Calculator'!$C$6*'Main Calculator'!$C$5+(C83/'Main Calculator'!$C$10*'Main Calculator'!$C$8)</f>
        <v>307.48714285714283</v>
      </c>
      <c r="F83" s="1">
        <f t="shared" si="1"/>
        <v>-129.73714285714283</v>
      </c>
    </row>
    <row r="84" spans="3:6" x14ac:dyDescent="0.2">
      <c r="C84">
        <v>400</v>
      </c>
      <c r="D84" s="1">
        <f>C84*'Main Calculator'!$C$9</f>
        <v>180</v>
      </c>
      <c r="E84" s="1">
        <f>'Main Calculator'!$C$6*'Main Calculator'!$C$5+(C84/'Main Calculator'!$C$10*'Main Calculator'!$C$8)</f>
        <v>307.98571428571427</v>
      </c>
      <c r="F84" s="1">
        <f t="shared" si="1"/>
        <v>-127.98571428571427</v>
      </c>
    </row>
    <row r="85" spans="3:6" x14ac:dyDescent="0.2">
      <c r="C85">
        <v>405</v>
      </c>
      <c r="D85" s="1">
        <f>C85*'Main Calculator'!$C$9</f>
        <v>182.25</v>
      </c>
      <c r="E85" s="1">
        <f>'Main Calculator'!$C$6*'Main Calculator'!$C$5+(C85/'Main Calculator'!$C$10*'Main Calculator'!$C$8)</f>
        <v>308.4842857142857</v>
      </c>
      <c r="F85" s="1">
        <f t="shared" si="1"/>
        <v>-126.2342857142857</v>
      </c>
    </row>
    <row r="86" spans="3:6" x14ac:dyDescent="0.2">
      <c r="C86">
        <v>410</v>
      </c>
      <c r="D86" s="1">
        <f>C86*'Main Calculator'!$C$9</f>
        <v>184.5</v>
      </c>
      <c r="E86" s="1">
        <f>'Main Calculator'!$C$6*'Main Calculator'!$C$5+(C86/'Main Calculator'!$C$10*'Main Calculator'!$C$8)</f>
        <v>308.98285714285709</v>
      </c>
      <c r="F86" s="1">
        <f t="shared" si="1"/>
        <v>-124.48285714285709</v>
      </c>
    </row>
    <row r="87" spans="3:6" x14ac:dyDescent="0.2">
      <c r="C87">
        <v>415</v>
      </c>
      <c r="D87" s="1">
        <f>C87*'Main Calculator'!$C$9</f>
        <v>186.75</v>
      </c>
      <c r="E87" s="1">
        <f>'Main Calculator'!$C$6*'Main Calculator'!$C$5+(C87/'Main Calculator'!$C$10*'Main Calculator'!$C$8)</f>
        <v>309.48142857142852</v>
      </c>
      <c r="F87" s="1">
        <f t="shared" si="1"/>
        <v>-122.73142857142852</v>
      </c>
    </row>
    <row r="88" spans="3:6" x14ac:dyDescent="0.2">
      <c r="C88">
        <v>420</v>
      </c>
      <c r="D88" s="1">
        <f>C88*'Main Calculator'!$C$9</f>
        <v>189</v>
      </c>
      <c r="E88" s="1">
        <f>'Main Calculator'!$C$6*'Main Calculator'!$C$5+(C88/'Main Calculator'!$C$10*'Main Calculator'!$C$8)</f>
        <v>309.97999999999996</v>
      </c>
      <c r="F88" s="1">
        <f t="shared" si="1"/>
        <v>-120.97999999999996</v>
      </c>
    </row>
    <row r="89" spans="3:6" x14ac:dyDescent="0.2">
      <c r="C89">
        <v>425</v>
      </c>
      <c r="D89" s="1">
        <f>C89*'Main Calculator'!$C$9</f>
        <v>191.25</v>
      </c>
      <c r="E89" s="1">
        <f>'Main Calculator'!$C$6*'Main Calculator'!$C$5+(C89/'Main Calculator'!$C$10*'Main Calculator'!$C$8)</f>
        <v>310.4785714285714</v>
      </c>
      <c r="F89" s="1">
        <f t="shared" si="1"/>
        <v>-119.2285714285714</v>
      </c>
    </row>
    <row r="90" spans="3:6" x14ac:dyDescent="0.2">
      <c r="C90">
        <v>430</v>
      </c>
      <c r="D90" s="1">
        <f>C90*'Main Calculator'!$C$9</f>
        <v>193.5</v>
      </c>
      <c r="E90" s="1">
        <f>'Main Calculator'!$C$6*'Main Calculator'!$C$5+(C90/'Main Calculator'!$C$10*'Main Calculator'!$C$8)</f>
        <v>310.97714285714284</v>
      </c>
      <c r="F90" s="1">
        <f t="shared" si="1"/>
        <v>-117.47714285714284</v>
      </c>
    </row>
    <row r="91" spans="3:6" x14ac:dyDescent="0.2">
      <c r="C91">
        <v>435</v>
      </c>
      <c r="D91" s="1">
        <f>C91*'Main Calculator'!$C$9</f>
        <v>195.75</v>
      </c>
      <c r="E91" s="1">
        <f>'Main Calculator'!$C$6*'Main Calculator'!$C$5+(C91/'Main Calculator'!$C$10*'Main Calculator'!$C$8)</f>
        <v>311.47571428571428</v>
      </c>
      <c r="F91" s="1">
        <f t="shared" si="1"/>
        <v>-115.72571428571428</v>
      </c>
    </row>
    <row r="92" spans="3:6" x14ac:dyDescent="0.2">
      <c r="C92">
        <v>440</v>
      </c>
      <c r="D92" s="1">
        <f>C92*'Main Calculator'!$C$9</f>
        <v>198</v>
      </c>
      <c r="E92" s="1">
        <f>'Main Calculator'!$C$6*'Main Calculator'!$C$5+(C92/'Main Calculator'!$C$10*'Main Calculator'!$C$8)</f>
        <v>311.97428571428566</v>
      </c>
      <c r="F92" s="1">
        <f t="shared" si="1"/>
        <v>-113.97428571428566</v>
      </c>
    </row>
    <row r="93" spans="3:6" x14ac:dyDescent="0.2">
      <c r="C93">
        <v>445</v>
      </c>
      <c r="D93" s="1">
        <f>C93*'Main Calculator'!$C$9</f>
        <v>200.25</v>
      </c>
      <c r="E93" s="1">
        <f>'Main Calculator'!$C$6*'Main Calculator'!$C$5+(C93/'Main Calculator'!$C$10*'Main Calculator'!$C$8)</f>
        <v>312.47285714285709</v>
      </c>
      <c r="F93" s="1">
        <f t="shared" si="1"/>
        <v>-112.22285714285709</v>
      </c>
    </row>
    <row r="94" spans="3:6" x14ac:dyDescent="0.2">
      <c r="C94">
        <v>450</v>
      </c>
      <c r="D94" s="1">
        <f>C94*'Main Calculator'!$C$9</f>
        <v>202.5</v>
      </c>
      <c r="E94" s="1">
        <f>'Main Calculator'!$C$6*'Main Calculator'!$C$5+(C94/'Main Calculator'!$C$10*'Main Calculator'!$C$8)</f>
        <v>312.97142857142853</v>
      </c>
      <c r="F94" s="1">
        <f t="shared" si="1"/>
        <v>-110.47142857142853</v>
      </c>
    </row>
    <row r="95" spans="3:6" x14ac:dyDescent="0.2">
      <c r="C95">
        <v>455</v>
      </c>
      <c r="D95" s="1">
        <f>C95*'Main Calculator'!$C$9</f>
        <v>204.75</v>
      </c>
      <c r="E95" s="1">
        <f>'Main Calculator'!$C$6*'Main Calculator'!$C$5+(C95/'Main Calculator'!$C$10*'Main Calculator'!$C$8)</f>
        <v>313.46999999999997</v>
      </c>
      <c r="F95" s="1">
        <f t="shared" si="1"/>
        <v>-108.71999999999997</v>
      </c>
    </row>
    <row r="96" spans="3:6" x14ac:dyDescent="0.2">
      <c r="C96">
        <v>460</v>
      </c>
      <c r="D96" s="1">
        <f>C96*'Main Calculator'!$C$9</f>
        <v>207</v>
      </c>
      <c r="E96" s="1">
        <f>'Main Calculator'!$C$6*'Main Calculator'!$C$5+(C96/'Main Calculator'!$C$10*'Main Calculator'!$C$8)</f>
        <v>313.96857142857141</v>
      </c>
      <c r="F96" s="1">
        <f t="shared" si="1"/>
        <v>-106.96857142857141</v>
      </c>
    </row>
    <row r="97" spans="3:6" x14ac:dyDescent="0.2">
      <c r="C97">
        <v>465</v>
      </c>
      <c r="D97" s="1">
        <f>C97*'Main Calculator'!$C$9</f>
        <v>209.25</v>
      </c>
      <c r="E97" s="1">
        <f>'Main Calculator'!$C$6*'Main Calculator'!$C$5+(C97/'Main Calculator'!$C$10*'Main Calculator'!$C$8)</f>
        <v>314.46714285714285</v>
      </c>
      <c r="F97" s="1">
        <f t="shared" si="1"/>
        <v>-105.21714285714285</v>
      </c>
    </row>
    <row r="98" spans="3:6" x14ac:dyDescent="0.2">
      <c r="C98">
        <v>470</v>
      </c>
      <c r="D98" s="1">
        <f>C98*'Main Calculator'!$C$9</f>
        <v>211.5</v>
      </c>
      <c r="E98" s="1">
        <f>'Main Calculator'!$C$6*'Main Calculator'!$C$5+(C98/'Main Calculator'!$C$10*'Main Calculator'!$C$8)</f>
        <v>314.96571428571428</v>
      </c>
      <c r="F98" s="1">
        <f t="shared" si="1"/>
        <v>-103.46571428571428</v>
      </c>
    </row>
    <row r="99" spans="3:6" x14ac:dyDescent="0.2">
      <c r="C99">
        <v>475</v>
      </c>
      <c r="D99" s="1">
        <f>C99*'Main Calculator'!$C$9</f>
        <v>213.75</v>
      </c>
      <c r="E99" s="1">
        <f>'Main Calculator'!$C$6*'Main Calculator'!$C$5+(C99/'Main Calculator'!$C$10*'Main Calculator'!$C$8)</f>
        <v>315.46428571428567</v>
      </c>
      <c r="F99" s="1">
        <f t="shared" si="1"/>
        <v>-101.71428571428567</v>
      </c>
    </row>
    <row r="100" spans="3:6" x14ac:dyDescent="0.2">
      <c r="C100">
        <v>480</v>
      </c>
      <c r="D100" s="1">
        <f>C100*'Main Calculator'!$C$9</f>
        <v>216</v>
      </c>
      <c r="E100" s="1">
        <f>'Main Calculator'!$C$6*'Main Calculator'!$C$5+(C100/'Main Calculator'!$C$10*'Main Calculator'!$C$8)</f>
        <v>315.9628571428571</v>
      </c>
      <c r="F100" s="1">
        <f t="shared" si="1"/>
        <v>-99.962857142857104</v>
      </c>
    </row>
    <row r="101" spans="3:6" x14ac:dyDescent="0.2">
      <c r="C101">
        <v>485</v>
      </c>
      <c r="D101" s="1">
        <f>C101*'Main Calculator'!$C$9</f>
        <v>218.25</v>
      </c>
      <c r="E101" s="1">
        <f>'Main Calculator'!$C$6*'Main Calculator'!$C$5+(C101/'Main Calculator'!$C$10*'Main Calculator'!$C$8)</f>
        <v>316.46142857142854</v>
      </c>
      <c r="F101" s="1">
        <f t="shared" si="1"/>
        <v>-98.211428571428542</v>
      </c>
    </row>
    <row r="102" spans="3:6" x14ac:dyDescent="0.2">
      <c r="C102">
        <v>490</v>
      </c>
      <c r="D102" s="1">
        <f>C102*'Main Calculator'!$C$9</f>
        <v>220.5</v>
      </c>
      <c r="E102" s="1">
        <f>'Main Calculator'!$C$6*'Main Calculator'!$C$5+(C102/'Main Calculator'!$C$10*'Main Calculator'!$C$8)</f>
        <v>316.95999999999998</v>
      </c>
      <c r="F102" s="1">
        <f t="shared" si="1"/>
        <v>-96.45999999999998</v>
      </c>
    </row>
    <row r="103" spans="3:6" x14ac:dyDescent="0.2">
      <c r="C103">
        <v>495</v>
      </c>
      <c r="D103" s="1">
        <f>C103*'Main Calculator'!$C$9</f>
        <v>222.75</v>
      </c>
      <c r="E103" s="1">
        <f>'Main Calculator'!$C$6*'Main Calculator'!$C$5+(C103/'Main Calculator'!$C$10*'Main Calculator'!$C$8)</f>
        <v>317.45857142857142</v>
      </c>
      <c r="F103" s="1">
        <f t="shared" si="1"/>
        <v>-94.708571428571418</v>
      </c>
    </row>
    <row r="104" spans="3:6" x14ac:dyDescent="0.2">
      <c r="C104">
        <v>500</v>
      </c>
      <c r="D104" s="1">
        <f>C104*'Main Calculator'!$C$9</f>
        <v>225</v>
      </c>
      <c r="E104" s="1">
        <f>'Main Calculator'!$C$6*'Main Calculator'!$C$5+(C104/'Main Calculator'!$C$10*'Main Calculator'!$C$8)</f>
        <v>317.9571428571428</v>
      </c>
      <c r="F104" s="1">
        <f t="shared" si="1"/>
        <v>-92.957142857142799</v>
      </c>
    </row>
    <row r="105" spans="3:6" x14ac:dyDescent="0.2">
      <c r="C105">
        <v>505</v>
      </c>
      <c r="D105" s="1">
        <f>C105*'Main Calculator'!$C$9</f>
        <v>227.25</v>
      </c>
      <c r="E105" s="1">
        <f>'Main Calculator'!$C$6*'Main Calculator'!$C$5+(C105/'Main Calculator'!$C$10*'Main Calculator'!$C$8)</f>
        <v>318.45571428571424</v>
      </c>
      <c r="F105" s="1">
        <f t="shared" si="1"/>
        <v>-91.205714285714237</v>
      </c>
    </row>
    <row r="106" spans="3:6" x14ac:dyDescent="0.2">
      <c r="C106">
        <v>510</v>
      </c>
      <c r="D106" s="1">
        <f>C106*'Main Calculator'!$C$9</f>
        <v>229.5</v>
      </c>
      <c r="E106" s="1">
        <f>'Main Calculator'!$C$6*'Main Calculator'!$C$5+(C106/'Main Calculator'!$C$10*'Main Calculator'!$C$8)</f>
        <v>318.95428571428567</v>
      </c>
      <c r="F106" s="1">
        <f t="shared" si="1"/>
        <v>-89.454285714285675</v>
      </c>
    </row>
    <row r="107" spans="3:6" x14ac:dyDescent="0.2">
      <c r="C107">
        <v>515</v>
      </c>
      <c r="D107" s="1">
        <f>C107*'Main Calculator'!$C$9</f>
        <v>231.75</v>
      </c>
      <c r="E107" s="1">
        <f>'Main Calculator'!$C$6*'Main Calculator'!$C$5+(C107/'Main Calculator'!$C$10*'Main Calculator'!$C$8)</f>
        <v>319.45285714285711</v>
      </c>
      <c r="F107" s="1">
        <f t="shared" si="1"/>
        <v>-87.702857142857113</v>
      </c>
    </row>
    <row r="108" spans="3:6" x14ac:dyDescent="0.2">
      <c r="C108">
        <v>520</v>
      </c>
      <c r="D108" s="1">
        <f>C108*'Main Calculator'!$C$9</f>
        <v>234</v>
      </c>
      <c r="E108" s="1">
        <f>'Main Calculator'!$C$6*'Main Calculator'!$C$5+(C108/'Main Calculator'!$C$10*'Main Calculator'!$C$8)</f>
        <v>319.95142857142855</v>
      </c>
      <c r="F108" s="1">
        <f t="shared" si="1"/>
        <v>-85.951428571428551</v>
      </c>
    </row>
    <row r="109" spans="3:6" x14ac:dyDescent="0.2">
      <c r="C109">
        <v>525</v>
      </c>
      <c r="D109" s="1">
        <f>C109*'Main Calculator'!$C$9</f>
        <v>236.25</v>
      </c>
      <c r="E109" s="1">
        <f>'Main Calculator'!$C$6*'Main Calculator'!$C$5+(C109/'Main Calculator'!$C$10*'Main Calculator'!$C$8)</f>
        <v>320.45</v>
      </c>
      <c r="F109" s="1">
        <f t="shared" si="1"/>
        <v>-84.199999999999989</v>
      </c>
    </row>
    <row r="110" spans="3:6" x14ac:dyDescent="0.2">
      <c r="C110">
        <v>530</v>
      </c>
      <c r="D110" s="1">
        <f>C110*'Main Calculator'!$C$9</f>
        <v>238.5</v>
      </c>
      <c r="E110" s="1">
        <f>'Main Calculator'!$C$6*'Main Calculator'!$C$5+(C110/'Main Calculator'!$C$10*'Main Calculator'!$C$8)</f>
        <v>320.94857142857143</v>
      </c>
      <c r="F110" s="1">
        <f t="shared" si="1"/>
        <v>-82.448571428571427</v>
      </c>
    </row>
    <row r="111" spans="3:6" x14ac:dyDescent="0.2">
      <c r="C111">
        <v>535</v>
      </c>
      <c r="D111" s="1">
        <f>C111*'Main Calculator'!$C$9</f>
        <v>240.75</v>
      </c>
      <c r="E111" s="1">
        <f>'Main Calculator'!$C$6*'Main Calculator'!$C$5+(C111/'Main Calculator'!$C$10*'Main Calculator'!$C$8)</f>
        <v>321.44714285714281</v>
      </c>
      <c r="F111" s="1">
        <f t="shared" si="1"/>
        <v>-80.697142857142808</v>
      </c>
    </row>
    <row r="112" spans="3:6" x14ac:dyDescent="0.2">
      <c r="C112">
        <v>540</v>
      </c>
      <c r="D112" s="1">
        <f>C112*'Main Calculator'!$C$9</f>
        <v>243</v>
      </c>
      <c r="E112" s="1">
        <f>'Main Calculator'!$C$6*'Main Calculator'!$C$5+(C112/'Main Calculator'!$C$10*'Main Calculator'!$C$8)</f>
        <v>321.94571428571425</v>
      </c>
      <c r="F112" s="1">
        <f t="shared" si="1"/>
        <v>-78.945714285714246</v>
      </c>
    </row>
    <row r="113" spans="3:6" x14ac:dyDescent="0.2">
      <c r="C113">
        <v>545</v>
      </c>
      <c r="D113" s="1">
        <f>C113*'Main Calculator'!$C$9</f>
        <v>245.25</v>
      </c>
      <c r="E113" s="1">
        <f>'Main Calculator'!$C$6*'Main Calculator'!$C$5+(C113/'Main Calculator'!$C$10*'Main Calculator'!$C$8)</f>
        <v>322.44428571428568</v>
      </c>
      <c r="F113" s="1">
        <f t="shared" si="1"/>
        <v>-77.194285714285684</v>
      </c>
    </row>
    <row r="114" spans="3:6" x14ac:dyDescent="0.2">
      <c r="C114">
        <v>550</v>
      </c>
      <c r="D114" s="1">
        <f>C114*'Main Calculator'!$C$9</f>
        <v>247.5</v>
      </c>
      <c r="E114" s="1">
        <f>'Main Calculator'!$C$6*'Main Calculator'!$C$5+(C114/'Main Calculator'!$C$10*'Main Calculator'!$C$8)</f>
        <v>322.94285714285712</v>
      </c>
      <c r="F114" s="1">
        <f t="shared" si="1"/>
        <v>-75.442857142857122</v>
      </c>
    </row>
    <row r="115" spans="3:6" x14ac:dyDescent="0.2">
      <c r="C115">
        <v>555</v>
      </c>
      <c r="D115" s="1">
        <f>C115*'Main Calculator'!$C$9</f>
        <v>249.75</v>
      </c>
      <c r="E115" s="1">
        <f>'Main Calculator'!$C$6*'Main Calculator'!$C$5+(C115/'Main Calculator'!$C$10*'Main Calculator'!$C$8)</f>
        <v>323.44142857142856</v>
      </c>
      <c r="F115" s="1">
        <f t="shared" si="1"/>
        <v>-73.69142857142856</v>
      </c>
    </row>
    <row r="116" spans="3:6" x14ac:dyDescent="0.2">
      <c r="C116">
        <v>560</v>
      </c>
      <c r="D116" s="1">
        <f>C116*'Main Calculator'!$C$9</f>
        <v>252</v>
      </c>
      <c r="E116" s="1">
        <f>'Main Calculator'!$C$6*'Main Calculator'!$C$5+(C116/'Main Calculator'!$C$10*'Main Calculator'!$C$8)</f>
        <v>323.93999999999994</v>
      </c>
      <c r="F116" s="1">
        <f t="shared" si="1"/>
        <v>-71.939999999999941</v>
      </c>
    </row>
    <row r="117" spans="3:6" x14ac:dyDescent="0.2">
      <c r="C117">
        <v>565</v>
      </c>
      <c r="D117" s="1">
        <f>C117*'Main Calculator'!$C$9</f>
        <v>254.25</v>
      </c>
      <c r="E117" s="1">
        <f>'Main Calculator'!$C$6*'Main Calculator'!$C$5+(C117/'Main Calculator'!$C$10*'Main Calculator'!$C$8)</f>
        <v>324.43857142857138</v>
      </c>
      <c r="F117" s="1">
        <f t="shared" si="1"/>
        <v>-70.188571428571379</v>
      </c>
    </row>
    <row r="118" spans="3:6" x14ac:dyDescent="0.2">
      <c r="C118">
        <v>570</v>
      </c>
      <c r="D118" s="1">
        <f>C118*'Main Calculator'!$C$9</f>
        <v>256.5</v>
      </c>
      <c r="E118" s="1">
        <f>'Main Calculator'!$C$6*'Main Calculator'!$C$5+(C118/'Main Calculator'!$C$10*'Main Calculator'!$C$8)</f>
        <v>324.93714285714282</v>
      </c>
      <c r="F118" s="1">
        <f t="shared" si="1"/>
        <v>-68.437142857142817</v>
      </c>
    </row>
    <row r="119" spans="3:6" x14ac:dyDescent="0.2">
      <c r="C119">
        <v>575</v>
      </c>
      <c r="D119" s="1">
        <f>C119*'Main Calculator'!$C$9</f>
        <v>258.75</v>
      </c>
      <c r="E119" s="1">
        <f>'Main Calculator'!$C$6*'Main Calculator'!$C$5+(C119/'Main Calculator'!$C$10*'Main Calculator'!$C$8)</f>
        <v>325.43571428571425</v>
      </c>
      <c r="F119" s="1">
        <f t="shared" si="1"/>
        <v>-66.685714285714255</v>
      </c>
    </row>
    <row r="120" spans="3:6" x14ac:dyDescent="0.2">
      <c r="C120">
        <v>580</v>
      </c>
      <c r="D120" s="1">
        <f>C120*'Main Calculator'!$C$9</f>
        <v>261</v>
      </c>
      <c r="E120" s="1">
        <f>'Main Calculator'!$C$6*'Main Calculator'!$C$5+(C120/'Main Calculator'!$C$10*'Main Calculator'!$C$8)</f>
        <v>325.93428571428569</v>
      </c>
      <c r="F120" s="1">
        <f t="shared" si="1"/>
        <v>-64.934285714285693</v>
      </c>
    </row>
    <row r="121" spans="3:6" x14ac:dyDescent="0.2">
      <c r="C121">
        <v>585</v>
      </c>
      <c r="D121" s="1">
        <f>C121*'Main Calculator'!$C$9</f>
        <v>263.25</v>
      </c>
      <c r="E121" s="1">
        <f>'Main Calculator'!$C$6*'Main Calculator'!$C$5+(C121/'Main Calculator'!$C$10*'Main Calculator'!$C$8)</f>
        <v>326.43285714285713</v>
      </c>
      <c r="F121" s="1">
        <f t="shared" si="1"/>
        <v>-63.182857142857131</v>
      </c>
    </row>
    <row r="122" spans="3:6" x14ac:dyDescent="0.2">
      <c r="C122">
        <v>590</v>
      </c>
      <c r="D122" s="1">
        <f>C122*'Main Calculator'!$C$9</f>
        <v>265.5</v>
      </c>
      <c r="E122" s="1">
        <f>'Main Calculator'!$C$6*'Main Calculator'!$C$5+(C122/'Main Calculator'!$C$10*'Main Calculator'!$C$8)</f>
        <v>326.93142857142857</v>
      </c>
      <c r="F122" s="1">
        <f t="shared" si="1"/>
        <v>-61.431428571428569</v>
      </c>
    </row>
    <row r="123" spans="3:6" x14ac:dyDescent="0.2">
      <c r="C123">
        <v>595</v>
      </c>
      <c r="D123" s="1">
        <f>C123*'Main Calculator'!$C$9</f>
        <v>267.75</v>
      </c>
      <c r="E123" s="1">
        <f>'Main Calculator'!$C$6*'Main Calculator'!$C$5+(C123/'Main Calculator'!$C$10*'Main Calculator'!$C$8)</f>
        <v>327.42999999999995</v>
      </c>
      <c r="F123" s="1">
        <f t="shared" si="1"/>
        <v>-59.67999999999995</v>
      </c>
    </row>
    <row r="124" spans="3:6" x14ac:dyDescent="0.2">
      <c r="C124">
        <v>600</v>
      </c>
      <c r="D124" s="1">
        <f>C124*'Main Calculator'!$C$9</f>
        <v>270</v>
      </c>
      <c r="E124" s="1">
        <f>'Main Calculator'!$C$6*'Main Calculator'!$C$5+(C124/'Main Calculator'!$C$10*'Main Calculator'!$C$8)</f>
        <v>327.92857142857139</v>
      </c>
      <c r="F124" s="1">
        <f t="shared" si="1"/>
        <v>-57.928571428571388</v>
      </c>
    </row>
    <row r="125" spans="3:6" x14ac:dyDescent="0.2">
      <c r="C125">
        <v>605</v>
      </c>
      <c r="D125" s="1">
        <f>C125*'Main Calculator'!$C$9</f>
        <v>272.25</v>
      </c>
      <c r="E125" s="1">
        <f>'Main Calculator'!$C$6*'Main Calculator'!$C$5+(C125/'Main Calculator'!$C$10*'Main Calculator'!$C$8)</f>
        <v>328.42714285714283</v>
      </c>
      <c r="F125" s="1">
        <f t="shared" si="1"/>
        <v>-56.177142857142826</v>
      </c>
    </row>
    <row r="126" spans="3:6" x14ac:dyDescent="0.2">
      <c r="C126">
        <v>610</v>
      </c>
      <c r="D126" s="1">
        <f>C126*'Main Calculator'!$C$9</f>
        <v>274.5</v>
      </c>
      <c r="E126" s="1">
        <f>'Main Calculator'!$C$6*'Main Calculator'!$C$5+(C126/'Main Calculator'!$C$10*'Main Calculator'!$C$8)</f>
        <v>328.92571428571426</v>
      </c>
      <c r="F126" s="1">
        <f t="shared" si="1"/>
        <v>-54.425714285714264</v>
      </c>
    </row>
    <row r="127" spans="3:6" x14ac:dyDescent="0.2">
      <c r="C127">
        <v>615</v>
      </c>
      <c r="D127" s="1">
        <f>C127*'Main Calculator'!$C$9</f>
        <v>276.75</v>
      </c>
      <c r="E127" s="1">
        <f>'Main Calculator'!$C$6*'Main Calculator'!$C$5+(C127/'Main Calculator'!$C$10*'Main Calculator'!$C$8)</f>
        <v>329.4242857142857</v>
      </c>
      <c r="F127" s="1">
        <f t="shared" si="1"/>
        <v>-52.674285714285702</v>
      </c>
    </row>
    <row r="128" spans="3:6" x14ac:dyDescent="0.2">
      <c r="C128">
        <v>620</v>
      </c>
      <c r="D128" s="1">
        <f>C128*'Main Calculator'!$C$9</f>
        <v>279</v>
      </c>
      <c r="E128" s="1">
        <f>'Main Calculator'!$C$6*'Main Calculator'!$C$5+(C128/'Main Calculator'!$C$10*'Main Calculator'!$C$8)</f>
        <v>329.92285714285714</v>
      </c>
      <c r="F128" s="1">
        <f t="shared" si="1"/>
        <v>-50.92285714285714</v>
      </c>
    </row>
    <row r="129" spans="3:6" x14ac:dyDescent="0.2">
      <c r="C129">
        <v>625</v>
      </c>
      <c r="D129" s="1">
        <f>C129*'Main Calculator'!$C$9</f>
        <v>281.25</v>
      </c>
      <c r="E129" s="1">
        <f>'Main Calculator'!$C$6*'Main Calculator'!$C$5+(C129/'Main Calculator'!$C$10*'Main Calculator'!$C$8)</f>
        <v>330.42142857142852</v>
      </c>
      <c r="F129" s="1">
        <f t="shared" si="1"/>
        <v>-49.171428571428521</v>
      </c>
    </row>
    <row r="130" spans="3:6" x14ac:dyDescent="0.2">
      <c r="C130">
        <v>630</v>
      </c>
      <c r="D130" s="1">
        <f>C130*'Main Calculator'!$C$9</f>
        <v>283.5</v>
      </c>
      <c r="E130" s="1">
        <f>'Main Calculator'!$C$6*'Main Calculator'!$C$5+(C130/'Main Calculator'!$C$10*'Main Calculator'!$C$8)</f>
        <v>330.91999999999996</v>
      </c>
      <c r="F130" s="1">
        <f t="shared" si="1"/>
        <v>-47.419999999999959</v>
      </c>
    </row>
    <row r="131" spans="3:6" x14ac:dyDescent="0.2">
      <c r="C131">
        <v>635</v>
      </c>
      <c r="D131" s="1">
        <f>C131*'Main Calculator'!$C$9</f>
        <v>285.75</v>
      </c>
      <c r="E131" s="1">
        <f>'Main Calculator'!$C$6*'Main Calculator'!$C$5+(C131/'Main Calculator'!$C$10*'Main Calculator'!$C$8)</f>
        <v>331.4185714285714</v>
      </c>
      <c r="F131" s="1">
        <f t="shared" si="1"/>
        <v>-45.668571428571397</v>
      </c>
    </row>
    <row r="132" spans="3:6" x14ac:dyDescent="0.2">
      <c r="C132">
        <v>640</v>
      </c>
      <c r="D132" s="1">
        <f>C132*'Main Calculator'!$C$9</f>
        <v>288</v>
      </c>
      <c r="E132" s="1">
        <f>'Main Calculator'!$C$6*'Main Calculator'!$C$5+(C132/'Main Calculator'!$C$10*'Main Calculator'!$C$8)</f>
        <v>331.91714285714284</v>
      </c>
      <c r="F132" s="1">
        <f t="shared" si="1"/>
        <v>-43.917142857142835</v>
      </c>
    </row>
    <row r="133" spans="3:6" x14ac:dyDescent="0.2">
      <c r="C133">
        <v>645</v>
      </c>
      <c r="D133" s="1">
        <f>C133*'Main Calculator'!$C$9</f>
        <v>290.25</v>
      </c>
      <c r="E133" s="1">
        <f>'Main Calculator'!$C$6*'Main Calculator'!$C$5+(C133/'Main Calculator'!$C$10*'Main Calculator'!$C$8)</f>
        <v>332.41571428571422</v>
      </c>
      <c r="F133" s="1">
        <f t="shared" si="1"/>
        <v>-42.165714285714216</v>
      </c>
    </row>
    <row r="134" spans="3:6" x14ac:dyDescent="0.2">
      <c r="C134">
        <v>650</v>
      </c>
      <c r="D134" s="1">
        <f>C134*'Main Calculator'!$C$9</f>
        <v>292.5</v>
      </c>
      <c r="E134" s="1">
        <f>'Main Calculator'!$C$6*'Main Calculator'!$C$5+(C134/'Main Calculator'!$C$10*'Main Calculator'!$C$8)</f>
        <v>332.91428571428571</v>
      </c>
      <c r="F134" s="1">
        <f t="shared" ref="F134:F154" si="2">D134-E134</f>
        <v>-40.414285714285711</v>
      </c>
    </row>
    <row r="135" spans="3:6" x14ac:dyDescent="0.2">
      <c r="C135">
        <v>655</v>
      </c>
      <c r="D135" s="1">
        <f>C135*'Main Calculator'!$C$9</f>
        <v>294.75</v>
      </c>
      <c r="E135" s="1">
        <f>'Main Calculator'!$C$6*'Main Calculator'!$C$5+(C135/'Main Calculator'!$C$10*'Main Calculator'!$C$8)</f>
        <v>333.41285714285709</v>
      </c>
      <c r="F135" s="1">
        <f t="shared" si="2"/>
        <v>-38.662857142857092</v>
      </c>
    </row>
    <row r="136" spans="3:6" x14ac:dyDescent="0.2">
      <c r="C136">
        <v>660</v>
      </c>
      <c r="D136" s="1">
        <f>C136*'Main Calculator'!$C$9</f>
        <v>297</v>
      </c>
      <c r="E136" s="1">
        <f>'Main Calculator'!$C$6*'Main Calculator'!$C$5+(C136/'Main Calculator'!$C$10*'Main Calculator'!$C$8)</f>
        <v>333.91142857142853</v>
      </c>
      <c r="F136" s="1">
        <f t="shared" si="2"/>
        <v>-36.91142857142853</v>
      </c>
    </row>
    <row r="137" spans="3:6" x14ac:dyDescent="0.2">
      <c r="C137">
        <v>665</v>
      </c>
      <c r="D137" s="1">
        <f>C137*'Main Calculator'!$C$9</f>
        <v>299.25</v>
      </c>
      <c r="E137" s="1">
        <f>'Main Calculator'!$C$6*'Main Calculator'!$C$5+(C137/'Main Calculator'!$C$10*'Main Calculator'!$C$8)</f>
        <v>334.40999999999997</v>
      </c>
      <c r="F137" s="1">
        <f t="shared" si="2"/>
        <v>-35.159999999999968</v>
      </c>
    </row>
    <row r="138" spans="3:6" x14ac:dyDescent="0.2">
      <c r="C138">
        <v>670</v>
      </c>
      <c r="D138" s="1">
        <f>C138*'Main Calculator'!$C$9</f>
        <v>301.5</v>
      </c>
      <c r="E138" s="1">
        <f>'Main Calculator'!$C$6*'Main Calculator'!$C$5+(C138/'Main Calculator'!$C$10*'Main Calculator'!$C$8)</f>
        <v>334.90857142857141</v>
      </c>
      <c r="F138" s="1">
        <f t="shared" si="2"/>
        <v>-33.408571428571406</v>
      </c>
    </row>
    <row r="139" spans="3:6" x14ac:dyDescent="0.2">
      <c r="C139">
        <v>675</v>
      </c>
      <c r="D139" s="1">
        <f>C139*'Main Calculator'!$C$9</f>
        <v>303.75</v>
      </c>
      <c r="E139" s="1">
        <f>'Main Calculator'!$C$6*'Main Calculator'!$C$5+(C139/'Main Calculator'!$C$10*'Main Calculator'!$C$8)</f>
        <v>335.40714285714284</v>
      </c>
      <c r="F139" s="1">
        <f t="shared" si="2"/>
        <v>-31.657142857142844</v>
      </c>
    </row>
    <row r="140" spans="3:6" x14ac:dyDescent="0.2">
      <c r="C140">
        <v>680</v>
      </c>
      <c r="D140" s="1">
        <f>C140*'Main Calculator'!$C$9</f>
        <v>306</v>
      </c>
      <c r="E140" s="1">
        <f>'Main Calculator'!$C$6*'Main Calculator'!$C$5+(C140/'Main Calculator'!$C$10*'Main Calculator'!$C$8)</f>
        <v>335.90571428571423</v>
      </c>
      <c r="F140" s="1">
        <f t="shared" si="2"/>
        <v>-29.905714285714225</v>
      </c>
    </row>
    <row r="141" spans="3:6" x14ac:dyDescent="0.2">
      <c r="C141">
        <v>685</v>
      </c>
      <c r="D141" s="1">
        <f>C141*'Main Calculator'!$C$9</f>
        <v>308.25</v>
      </c>
      <c r="E141" s="1">
        <f>'Main Calculator'!$C$6*'Main Calculator'!$C$5+(C141/'Main Calculator'!$C$10*'Main Calculator'!$C$8)</f>
        <v>336.40428571428572</v>
      </c>
      <c r="F141" s="1">
        <f t="shared" si="2"/>
        <v>-28.15428571428572</v>
      </c>
    </row>
    <row r="142" spans="3:6" x14ac:dyDescent="0.2">
      <c r="C142">
        <v>690</v>
      </c>
      <c r="D142" s="1">
        <f>C142*'Main Calculator'!$C$9</f>
        <v>310.5</v>
      </c>
      <c r="E142" s="1">
        <f>'Main Calculator'!$C$6*'Main Calculator'!$C$5+(C142/'Main Calculator'!$C$10*'Main Calculator'!$C$8)</f>
        <v>336.9028571428571</v>
      </c>
      <c r="F142" s="1">
        <f t="shared" si="2"/>
        <v>-26.402857142857101</v>
      </c>
    </row>
    <row r="143" spans="3:6" x14ac:dyDescent="0.2">
      <c r="C143">
        <v>695</v>
      </c>
      <c r="D143" s="1">
        <f>C143*'Main Calculator'!$C$9</f>
        <v>312.75</v>
      </c>
      <c r="E143" s="1">
        <f>'Main Calculator'!$C$6*'Main Calculator'!$C$5+(C143/'Main Calculator'!$C$10*'Main Calculator'!$C$8)</f>
        <v>337.40142857142854</v>
      </c>
      <c r="F143" s="1">
        <f t="shared" si="2"/>
        <v>-24.651428571428539</v>
      </c>
    </row>
    <row r="144" spans="3:6" x14ac:dyDescent="0.2">
      <c r="C144">
        <v>700</v>
      </c>
      <c r="D144" s="1">
        <f>C144*'Main Calculator'!$C$9</f>
        <v>315</v>
      </c>
      <c r="E144" s="1">
        <f>'Main Calculator'!$C$6*'Main Calculator'!$C$5+(C144/'Main Calculator'!$C$10*'Main Calculator'!$C$8)</f>
        <v>337.9</v>
      </c>
      <c r="F144" s="1">
        <f t="shared" si="2"/>
        <v>-22.899999999999977</v>
      </c>
    </row>
    <row r="145" spans="3:6" x14ac:dyDescent="0.2">
      <c r="C145">
        <v>705</v>
      </c>
      <c r="D145" s="1">
        <f>C145*'Main Calculator'!$C$9</f>
        <v>317.25</v>
      </c>
      <c r="E145" s="1">
        <f>'Main Calculator'!$C$6*'Main Calculator'!$C$5+(C145/'Main Calculator'!$C$10*'Main Calculator'!$C$8)</f>
        <v>338.39857142857142</v>
      </c>
      <c r="F145" s="1">
        <f t="shared" si="2"/>
        <v>-21.148571428571415</v>
      </c>
    </row>
    <row r="146" spans="3:6" x14ac:dyDescent="0.2">
      <c r="C146">
        <v>710</v>
      </c>
      <c r="D146" s="1">
        <f>C146*'Main Calculator'!$C$9</f>
        <v>319.5</v>
      </c>
      <c r="E146" s="1">
        <f>'Main Calculator'!$C$6*'Main Calculator'!$C$5+(C146/'Main Calculator'!$C$10*'Main Calculator'!$C$8)</f>
        <v>338.89714285714285</v>
      </c>
      <c r="F146" s="1">
        <f t="shared" si="2"/>
        <v>-19.397142857142853</v>
      </c>
    </row>
    <row r="147" spans="3:6" x14ac:dyDescent="0.2">
      <c r="C147">
        <v>715</v>
      </c>
      <c r="D147" s="1">
        <f>C147*'Main Calculator'!$C$9</f>
        <v>321.75</v>
      </c>
      <c r="E147" s="1">
        <f>'Main Calculator'!$C$6*'Main Calculator'!$C$5+(C147/'Main Calculator'!$C$10*'Main Calculator'!$C$8)</f>
        <v>339.39571428571423</v>
      </c>
      <c r="F147" s="1">
        <f t="shared" si="2"/>
        <v>-17.645714285714234</v>
      </c>
    </row>
    <row r="148" spans="3:6" x14ac:dyDescent="0.2">
      <c r="C148">
        <v>720</v>
      </c>
      <c r="D148" s="1">
        <f>C148*'Main Calculator'!$C$9</f>
        <v>324</v>
      </c>
      <c r="E148" s="1">
        <f>'Main Calculator'!$C$6*'Main Calculator'!$C$5+(C148/'Main Calculator'!$C$10*'Main Calculator'!$C$8)</f>
        <v>339.89428571428567</v>
      </c>
      <c r="F148" s="1">
        <f t="shared" si="2"/>
        <v>-15.894285714285672</v>
      </c>
    </row>
    <row r="149" spans="3:6" x14ac:dyDescent="0.2">
      <c r="C149">
        <v>725</v>
      </c>
      <c r="D149" s="1">
        <f>C149*'Main Calculator'!$C$9</f>
        <v>326.25</v>
      </c>
      <c r="E149" s="1">
        <f>'Main Calculator'!$C$6*'Main Calculator'!$C$5+(C149/'Main Calculator'!$C$10*'Main Calculator'!$C$8)</f>
        <v>340.39285714285711</v>
      </c>
      <c r="F149" s="1">
        <f t="shared" si="2"/>
        <v>-14.14285714285711</v>
      </c>
    </row>
    <row r="150" spans="3:6" x14ac:dyDescent="0.2">
      <c r="C150">
        <v>730</v>
      </c>
      <c r="D150" s="1">
        <f>C150*'Main Calculator'!$C$9</f>
        <v>328.5</v>
      </c>
      <c r="E150" s="1">
        <f>'Main Calculator'!$C$6*'Main Calculator'!$C$5+(C150/'Main Calculator'!$C$10*'Main Calculator'!$C$8)</f>
        <v>340.89142857142855</v>
      </c>
      <c r="F150" s="1">
        <f t="shared" si="2"/>
        <v>-12.391428571428548</v>
      </c>
    </row>
    <row r="151" spans="3:6" x14ac:dyDescent="0.2">
      <c r="C151">
        <v>735</v>
      </c>
      <c r="D151" s="1">
        <f>C151*'Main Calculator'!$C$9</f>
        <v>330.75</v>
      </c>
      <c r="E151" s="1">
        <f>'Main Calculator'!$C$6*'Main Calculator'!$C$5+(C151/'Main Calculator'!$C$10*'Main Calculator'!$C$8)</f>
        <v>341.39</v>
      </c>
      <c r="F151" s="1">
        <f t="shared" si="2"/>
        <v>-10.639999999999986</v>
      </c>
    </row>
    <row r="152" spans="3:6" x14ac:dyDescent="0.2">
      <c r="C152">
        <v>740</v>
      </c>
      <c r="D152" s="1">
        <f>C152*'Main Calculator'!$C$9</f>
        <v>333</v>
      </c>
      <c r="E152" s="1">
        <f>'Main Calculator'!$C$6*'Main Calculator'!$C$5+(C152/'Main Calculator'!$C$10*'Main Calculator'!$C$8)</f>
        <v>341.88857142857137</v>
      </c>
      <c r="F152" s="1">
        <f t="shared" si="2"/>
        <v>-8.8885714285713675</v>
      </c>
    </row>
    <row r="153" spans="3:6" x14ac:dyDescent="0.2">
      <c r="C153">
        <v>745</v>
      </c>
      <c r="D153" s="1">
        <f>C153*'Main Calculator'!$C$9</f>
        <v>335.25</v>
      </c>
      <c r="E153" s="1">
        <f>'Main Calculator'!$C$6*'Main Calculator'!$C$5+(C153/'Main Calculator'!$C$10*'Main Calculator'!$C$8)</f>
        <v>342.38714285714281</v>
      </c>
      <c r="F153" s="1">
        <f t="shared" si="2"/>
        <v>-7.1371428571428055</v>
      </c>
    </row>
    <row r="154" spans="3:6" x14ac:dyDescent="0.2">
      <c r="C154">
        <v>750</v>
      </c>
      <c r="D154" s="1">
        <f>C154*'Main Calculator'!$C$9</f>
        <v>337.5</v>
      </c>
      <c r="E154" s="1">
        <f>'Main Calculator'!$C$6*'Main Calculator'!$C$5+(C154/'Main Calculator'!$C$10*'Main Calculator'!$C$8)</f>
        <v>342.88571428571424</v>
      </c>
      <c r="F154" s="1">
        <f t="shared" si="2"/>
        <v>-5.3857142857142435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F8FEF1FB70342B8C5F0CBD008ECC4" ma:contentTypeVersion="6" ma:contentTypeDescription="Create a new document." ma:contentTypeScope="" ma:versionID="67119d994ae9602fd1831ebc9ef86823">
  <xsd:schema xmlns:xsd="http://www.w3.org/2001/XMLSchema" xmlns:xs="http://www.w3.org/2001/XMLSchema" xmlns:p="http://schemas.microsoft.com/office/2006/metadata/properties" xmlns:ns2="946db78f-6b83-4dec-a529-8a59b977e875" targetNamespace="http://schemas.microsoft.com/office/2006/metadata/properties" ma:root="true" ma:fieldsID="f65a60bad95600922f3977fb0b70900f" ns2:_="">
    <xsd:import namespace="946db78f-6b83-4dec-a529-8a59b977e8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b78f-6b83-4dec-a529-8a59b977e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D6B8-8F47-4B33-A8A4-EE38CE631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b78f-6b83-4dec-a529-8a59b977e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11471-1A31-4496-B88D-4BCBE7BE1D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Calculator</vt:lpstr>
      <vt:lpstr>Supporting Graph Data</vt:lpstr>
    </vt:vector>
  </TitlesOfParts>
  <Manager/>
  <Company>COCC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Mullan</dc:creator>
  <cp:keywords/>
  <dc:description/>
  <cp:lastModifiedBy>Rowley, Amanda</cp:lastModifiedBy>
  <cp:revision/>
  <dcterms:created xsi:type="dcterms:W3CDTF">2003-08-22T13:44:17Z</dcterms:created>
  <dcterms:modified xsi:type="dcterms:W3CDTF">2025-05-12T18:53:25Z</dcterms:modified>
  <cp:category/>
  <cp:contentStatus/>
</cp:coreProperties>
</file>